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_de_trabalho" defaultThemeVersion="124226"/>
  <mc:AlternateContent xmlns:mc="http://schemas.openxmlformats.org/markup-compatibility/2006">
    <mc:Choice Requires="x15">
      <x15ac:absPath xmlns:x15ac="http://schemas.microsoft.com/office/spreadsheetml/2010/11/ac" url="C:\Users\glenio.siqueira\Desktop\"/>
    </mc:Choice>
  </mc:AlternateContent>
  <xr:revisionPtr revIDLastSave="0" documentId="13_ncr:1_{F9461B3E-2BCB-4635-B891-5CAC5974FFDB}" xr6:coauthVersionLast="47" xr6:coauthVersionMax="47" xr10:uidLastSave="{00000000-0000-0000-0000-000000000000}"/>
  <bookViews>
    <workbookView xWindow="-120" yWindow="-120" windowWidth="29040" windowHeight="15720" tabRatio="776" activeTab="2" xr2:uid="{00000000-000D-0000-FFFF-FFFF00000000}"/>
  </bookViews>
  <sheets>
    <sheet name="Tabela1 Heterônomos" sheetId="41" r:id="rId1"/>
    <sheet name="Tab2 Novas Renúncias" sheetId="49" r:id="rId2"/>
    <sheet name="tab4 -Pré Exist Renúncia Reg" sheetId="40" r:id="rId3"/>
  </sheets>
  <definedNames>
    <definedName name="_xlnm.Print_Area" localSheetId="1">'Tab2 Novas Renúncias'!$B$2:$F$19</definedName>
    <definedName name="_xlnm.Print_Area" localSheetId="0">'Tabela1 Heterônomos'!$B$2:$F$20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0" l="1"/>
  <c r="L24" i="40"/>
  <c r="H10" i="41"/>
  <c r="H12" i="41" l="1"/>
  <c r="H11" i="41"/>
  <c r="C12" i="49" l="1"/>
  <c r="H24" i="40" l="1"/>
  <c r="D24" i="40" l="1"/>
  <c r="C24" i="40"/>
  <c r="F24" i="40" l="1"/>
  <c r="K24" i="40" l="1"/>
  <c r="M24" i="40" l="1"/>
  <c r="C13" i="41"/>
  <c r="G24" i="40" l="1"/>
  <c r="I24" i="40"/>
  <c r="J24" i="40"/>
  <c r="M25" i="40" l="1"/>
</calcChain>
</file>

<file path=xl/sharedStrings.xml><?xml version="1.0" encoding="utf-8"?>
<sst xmlns="http://schemas.openxmlformats.org/spreadsheetml/2006/main" count="82" uniqueCount="65">
  <si>
    <t>ICMS</t>
  </si>
  <si>
    <t>TOTAL DE PERDAS</t>
  </si>
  <si>
    <t>TOTAL</t>
  </si>
  <si>
    <t>IPVA</t>
  </si>
  <si>
    <t>Crédito Presumido</t>
  </si>
  <si>
    <t>Isenção</t>
  </si>
  <si>
    <t>Redução de Alíquota</t>
  </si>
  <si>
    <t>DEMONSTRATIVO REGIONALIZADO DO EFEITO SOBRE A RECEITA E A DESPESA DECORRENTE DE ISENÇÃO, ANISTIA, TRANSAÇÃO, REMISSÃO, SUBSÍDIO E BENEFICIO DE NATUREZA FINANCEIRA, TRIBUTÁRIO E CREDITÍCIA</t>
  </si>
  <si>
    <t>ICMS por Modalidade de Renúncia</t>
  </si>
  <si>
    <t>Redução da Base de Cálculo</t>
  </si>
  <si>
    <t>Anistia</t>
  </si>
  <si>
    <t>SUB TOTAL</t>
  </si>
  <si>
    <t xml:space="preserve">BENEFÍCIOS </t>
  </si>
  <si>
    <t>VALOR EM R$ MILHARES</t>
  </si>
  <si>
    <t xml:space="preserve">% PROPORÇÃO </t>
  </si>
  <si>
    <t>REC. CORRENTE</t>
  </si>
  <si>
    <t xml:space="preserve">REC. TRIBUTÁRIA </t>
  </si>
  <si>
    <t>Notas:</t>
  </si>
  <si>
    <t>2 - Simples Nacional lei Complementar 123/06 de 14.12.06</t>
  </si>
  <si>
    <t>Incentivo a Cultura e Esporte</t>
  </si>
  <si>
    <t>Anistia - ITCD</t>
  </si>
  <si>
    <t>Anistia - Taxa</t>
  </si>
  <si>
    <r>
      <t xml:space="preserve">1. Lei Kandir - perda líquida após o ressarcimento </t>
    </r>
    <r>
      <rPr>
        <vertAlign val="superscript"/>
        <sz val="10"/>
        <rFont val="Arial"/>
        <family val="2"/>
      </rPr>
      <t>(1)</t>
    </r>
  </si>
  <si>
    <t>Suframa</t>
  </si>
  <si>
    <t>2. Simples Nacional</t>
  </si>
  <si>
    <t>Receita Corrente</t>
  </si>
  <si>
    <t>Receita Tributária</t>
  </si>
  <si>
    <r>
      <t xml:space="preserve">Tabela 1 - Minas Gerais - Estimativa dos Efeitos da Receita decorrentes de Concessão de </t>
    </r>
    <r>
      <rPr>
        <b/>
        <sz val="11"/>
        <rFont val="Arial"/>
        <family val="2"/>
      </rPr>
      <t xml:space="preserve">Renúncias de Caráter Nacional </t>
    </r>
  </si>
  <si>
    <t>REGIONALIZAÇÃO</t>
  </si>
  <si>
    <t>Barbacena</t>
  </si>
  <si>
    <t>Belo Horizonte</t>
  </si>
  <si>
    <t>Divinópolis</t>
  </si>
  <si>
    <t>Governador Valadares</t>
  </si>
  <si>
    <t>Ipatinga</t>
  </si>
  <si>
    <t>Juíz de Fora</t>
  </si>
  <si>
    <t>Montes Claros</t>
  </si>
  <si>
    <t>Patos de Minas</t>
  </si>
  <si>
    <t>Pouso Alegre</t>
  </si>
  <si>
    <t>Teófilo Otoni</t>
  </si>
  <si>
    <t>Uberaba</t>
  </si>
  <si>
    <t>Uberlândia</t>
  </si>
  <si>
    <t>Varginha</t>
  </si>
  <si>
    <t>Contribuites Não inscrito</t>
  </si>
  <si>
    <t>Exercício Fiscal de 2020</t>
  </si>
  <si>
    <t>(a preços de 2019)</t>
  </si>
  <si>
    <t>(inciso IX do artigo 7º da Lei nº 23.364, de 25/07/2019)</t>
  </si>
  <si>
    <r>
      <rPr>
        <b/>
        <sz val="10"/>
        <rFont val="Arial"/>
        <family val="2"/>
      </rPr>
      <t>Tabela 2</t>
    </r>
    <r>
      <rPr>
        <sz val="10"/>
        <rFont val="Arial"/>
        <family val="2"/>
      </rPr>
      <t xml:space="preserve"> - Minas Gerais - Estimativa dos Efeitos sobre Receitas do Estado decorrentes das </t>
    </r>
    <r>
      <rPr>
        <b/>
        <sz val="11"/>
        <rFont val="Arial"/>
        <family val="2"/>
      </rPr>
      <t>Novas Renúncias</t>
    </r>
    <r>
      <rPr>
        <sz val="10"/>
        <rFont val="Arial"/>
        <family val="2"/>
      </rPr>
      <t xml:space="preserve"> Concedidas a partir de 2020 - Benefícios Tributários</t>
    </r>
  </si>
  <si>
    <r>
      <rPr>
        <b/>
        <sz val="8"/>
        <rFont val="Arial"/>
        <family val="2"/>
      </rPr>
      <t>Nota</t>
    </r>
    <r>
      <rPr>
        <sz val="8"/>
        <rFont val="Arial"/>
        <family val="2"/>
      </rPr>
      <t>:</t>
    </r>
  </si>
  <si>
    <t>No caso de contribuinte que está iniciando as atividades no Estado, ou seja, investimento novo, a comparação será feita entre o valor recolhido no segundo período de 12 meses após o início de vigência do regime especial e o valor recolhido nos primeiros 12 meses após o início de vigência deste, corrigido pela variação acumulada do IPCA, divulgado pelo IBGE.</t>
  </si>
  <si>
    <t>A fundamentação legal é no sentido de que não serão afetadas as metas de resultados fiscais do setor, nos termos do inciso I, art. 14 da Lei Complementar nº 101/2000.</t>
  </si>
  <si>
    <t>Tabela 4 - Minas Gerais - Estimativa Regionalizada das Renúncias Pré Existentes</t>
  </si>
  <si>
    <t>1 - Lei Kandir e Ativo Permanente - Estes valores foram informados no relatório do GT 08/CONFAZ - Anexo XIV para 2020 - perdas e repasses da Lei Kandir (exportações julho/2018 - jun/2019 e ativo permanente 2018), deduzido o Ressarcimento ano 2018 -Transferência da União. A LC 87/96 entrou em vigor em set/96.</t>
  </si>
  <si>
    <t>Não há previsão de concessão de benefícios fiscais que caracterizem novas renúncias de receita</t>
  </si>
  <si>
    <t>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</si>
  <si>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t>Obs.: Receita Orçamentária Fiscal: Receita Corrente = R$ 92.916.039.851,00; Receita Tributária = R$ 69.779.606.719,00;  ICMS = R$ 53.797.860.025,00.</t>
  </si>
  <si>
    <t>Exercício Fiscal  de 2020</t>
  </si>
  <si>
    <t>( a preços de 2019)</t>
  </si>
  <si>
    <r>
      <rPr>
        <b/>
        <sz val="8"/>
        <rFont val="Arial"/>
        <family val="2"/>
      </rPr>
      <t>Fonte:</t>
    </r>
    <r>
      <rPr>
        <sz val="8"/>
        <rFont val="Arial"/>
        <family val="2"/>
      </rPr>
      <t xml:space="preserve"> CONFAZ/ GT08 (Lei Kandir), DCGF/SCPPO/SEPLAG - DIEF/SAIF/SEF-MG</t>
    </r>
  </si>
  <si>
    <r>
      <rPr>
        <b/>
        <sz val="8"/>
        <rFont val="Arial"/>
        <family val="2"/>
      </rPr>
      <t>Elaboração:</t>
    </r>
    <r>
      <rPr>
        <sz val="8"/>
        <rFont val="Arial"/>
        <family val="2"/>
      </rPr>
      <t xml:space="preserve"> DPE/DIEF/SAIF/SEF-MG; </t>
    </r>
  </si>
  <si>
    <r>
      <rPr>
        <b/>
        <sz val="8"/>
        <rFont val="Arial"/>
        <family val="2"/>
      </rPr>
      <t>Elaboração:</t>
    </r>
    <r>
      <rPr>
        <sz val="8"/>
        <rFont val="Arial"/>
        <family val="2"/>
      </rPr>
      <t xml:space="preserve"> CONFAZ/ GT08 (Lei Kandir) - DIEF/SAIF/SEF-MG</t>
    </r>
  </si>
  <si>
    <r>
      <rPr>
        <b/>
        <sz val="8"/>
        <rFont val="Arial"/>
        <family val="2"/>
      </rPr>
      <t>Fonte</t>
    </r>
    <r>
      <rPr>
        <sz val="8"/>
        <rFont val="Arial"/>
        <family val="2"/>
      </rPr>
      <t>: DPE/DIEF/SAIF/SEF-MG</t>
    </r>
  </si>
  <si>
    <r>
      <rPr>
        <b/>
        <sz val="8"/>
        <rFont val="Arial"/>
        <family val="2"/>
      </rPr>
      <t>Elaboração:</t>
    </r>
    <r>
      <rPr>
        <sz val="8"/>
        <rFont val="Arial"/>
        <family val="2"/>
      </rPr>
      <t xml:space="preserve"> DPE/DIEF/SAIF/SEF-MG</t>
    </r>
  </si>
  <si>
    <r>
      <rPr>
        <b/>
        <sz val="10"/>
        <rFont val="Arial"/>
        <family val="2"/>
      </rPr>
      <t xml:space="preserve">Fonte: </t>
    </r>
    <r>
      <rPr>
        <sz val="10"/>
        <rFont val="Arial"/>
        <family val="2"/>
      </rPr>
      <t>DPE/DIEF/SAIF/SEF-MG</t>
    </r>
  </si>
  <si>
    <r>
      <rPr>
        <b/>
        <sz val="10"/>
        <rFont val="Arial"/>
        <family val="2"/>
      </rPr>
      <t xml:space="preserve">Elaboração: </t>
    </r>
    <r>
      <rPr>
        <sz val="10"/>
        <rFont val="Arial"/>
        <family val="2"/>
      </rPr>
      <t>DPE/DIEF/SAIF/SEF-MG</t>
    </r>
  </si>
  <si>
    <r>
      <rPr>
        <b/>
        <sz val="10"/>
        <rFont val="Arial"/>
        <family val="2"/>
      </rPr>
      <t>Obs.:</t>
    </r>
    <r>
      <rPr>
        <sz val="10"/>
        <rFont val="Arial"/>
        <family val="2"/>
      </rPr>
      <t xml:space="preserve"> Receita Orçamentária Fiscal: Receita Corrente = R$ 92.916.039.851,00; Receita Tributária = R$ 69.779.606.719,00;  ICMS = R$ 53.797.860.025,00.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</si>
</sst>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_(* #,##0.0_);_(* \(#,##0.0\);_(* &quot;-&quot;??_);_(@_)"/>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b/>
      <sz val="10"/>
      <name val="Arial"/>
      <family val="2"/>
    </font>
    <font>
      <b/>
      <sz val="11"/>
      <name val="Arial"/>
      <family val="2"/>
    </font>
    <font>
      <sz val="8"/>
      <name val="Arial"/>
      <family val="2"/>
    </font>
    <font>
      <b/>
      <sz val="8"/>
      <name val="Arial"/>
      <family val="2"/>
    </font>
    <font>
      <sz val="7"/>
      <name val="Arial"/>
      <family val="2"/>
    </font>
    <font>
      <sz val="8"/>
      <color rgb="FFFF0000"/>
      <name val="Arial"/>
      <family val="2"/>
    </font>
    <font>
      <vertAlign val="superscript"/>
      <sz val="10"/>
      <name val="Arial"/>
      <family val="2"/>
    </font>
    <font>
      <sz val="12"/>
      <name val="Arial"/>
      <family val="2"/>
    </font>
    <font>
      <b/>
      <sz val="12"/>
      <name val="Arial"/>
      <family val="2"/>
    </font>
    <font>
      <sz val="10"/>
      <name val="Arial"/>
      <family val="2"/>
    </font>
    <font>
      <sz val="10"/>
      <color theme="1"/>
      <name val="Tahoma"/>
      <family val="2"/>
    </font>
    <font>
      <sz val="11"/>
      <name val="Arial"/>
      <family val="2"/>
    </font>
    <font>
      <sz val="8"/>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27">
    <xf numFmtId="0" fontId="0" fillId="0" borderId="0"/>
    <xf numFmtId="164" fontId="7" fillId="0" borderId="0" applyFont="0" applyFill="0" applyBorder="0" applyAlignment="0" applyProtection="0"/>
    <xf numFmtId="164" fontId="8" fillId="0" borderId="0" applyFont="0" applyFill="0" applyBorder="0" applyAlignment="0" applyProtection="0"/>
    <xf numFmtId="0" fontId="6" fillId="0" borderId="0"/>
    <xf numFmtId="164" fontId="7" fillId="0" borderId="0" applyFont="0" applyFill="0" applyBorder="0" applyAlignment="0" applyProtection="0"/>
    <xf numFmtId="0" fontId="7" fillId="0" borderId="0"/>
    <xf numFmtId="0" fontId="5" fillId="0" borderId="0"/>
    <xf numFmtId="0" fontId="9" fillId="0" borderId="0" applyNumberFormat="0" applyFont="0" applyFill="0" applyBorder="0" applyAlignment="0" applyProtection="0"/>
    <xf numFmtId="164" fontId="4" fillId="0" borderId="0" applyFont="0" applyFill="0" applyBorder="0" applyAlignment="0" applyProtection="0"/>
    <xf numFmtId="9" fontId="7" fillId="0" borderId="0" applyFont="0" applyFill="0" applyBorder="0" applyAlignment="0" applyProtection="0"/>
    <xf numFmtId="164" fontId="3" fillId="0" borderId="0" applyFont="0" applyFill="0" applyBorder="0" applyAlignment="0" applyProtection="0"/>
    <xf numFmtId="0" fontId="3" fillId="0" borderId="0"/>
    <xf numFmtId="164" fontId="2" fillId="0" borderId="0" applyFont="0" applyFill="0" applyBorder="0" applyAlignment="0" applyProtection="0"/>
    <xf numFmtId="0" fontId="2" fillId="0" borderId="0"/>
    <xf numFmtId="0" fontId="20" fillId="0" borderId="0"/>
    <xf numFmtId="0" fontId="19"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7"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110">
    <xf numFmtId="0" fontId="0" fillId="0" borderId="0" xfId="0"/>
    <xf numFmtId="0" fontId="7" fillId="0" borderId="0" xfId="5"/>
    <xf numFmtId="0" fontId="14" fillId="0" borderId="0" xfId="5" applyFont="1"/>
    <xf numFmtId="3" fontId="10" fillId="3" borderId="1" xfId="5" applyNumberFormat="1" applyFont="1" applyFill="1" applyBorder="1" applyAlignment="1">
      <alignment vertical="center"/>
    </xf>
    <xf numFmtId="0" fontId="10" fillId="0" borderId="0" xfId="5" applyFont="1" applyAlignment="1">
      <alignment vertical="center"/>
    </xf>
    <xf numFmtId="0" fontId="12" fillId="0" borderId="0" xfId="5" applyFont="1"/>
    <xf numFmtId="0" fontId="7" fillId="0" borderId="0" xfId="5" applyAlignment="1">
      <alignment horizontal="right"/>
    </xf>
    <xf numFmtId="165" fontId="0" fillId="0" borderId="0" xfId="1" applyNumberFormat="1" applyFont="1" applyAlignment="1">
      <alignment horizontal="right"/>
    </xf>
    <xf numFmtId="165" fontId="0" fillId="0" borderId="0" xfId="1" applyNumberFormat="1" applyFont="1"/>
    <xf numFmtId="0" fontId="7" fillId="0" borderId="0" xfId="5" applyAlignment="1">
      <alignment vertical="center"/>
    </xf>
    <xf numFmtId="0" fontId="10" fillId="4" borderId="1" xfId="5" applyFont="1" applyFill="1" applyBorder="1" applyAlignment="1">
      <alignment horizontal="center" vertical="center"/>
    </xf>
    <xf numFmtId="0" fontId="7" fillId="0" borderId="6" xfId="5" applyBorder="1" applyAlignment="1">
      <alignment horizontal="center" vertical="center" wrapText="1"/>
    </xf>
    <xf numFmtId="0" fontId="7" fillId="0" borderId="6" xfId="5" applyBorder="1" applyAlignment="1">
      <alignment horizontal="center" vertical="center"/>
    </xf>
    <xf numFmtId="10" fontId="7" fillId="0" borderId="13" xfId="5" applyNumberFormat="1" applyBorder="1" applyAlignment="1">
      <alignment horizontal="right" vertical="center"/>
    </xf>
    <xf numFmtId="0" fontId="7" fillId="0" borderId="14" xfId="5" applyBorder="1" applyAlignment="1">
      <alignment horizontal="center" vertical="center"/>
    </xf>
    <xf numFmtId="164" fontId="7" fillId="0" borderId="14" xfId="5" applyNumberFormat="1" applyBorder="1" applyAlignment="1">
      <alignment horizontal="center" vertical="center"/>
    </xf>
    <xf numFmtId="164" fontId="7" fillId="0" borderId="14" xfId="1" applyFont="1" applyBorder="1" applyAlignment="1">
      <alignment horizontal="center" vertical="center"/>
    </xf>
    <xf numFmtId="165" fontId="10" fillId="4" borderId="1" xfId="1" applyNumberFormat="1" applyFont="1" applyFill="1" applyBorder="1" applyAlignment="1">
      <alignment vertical="center"/>
    </xf>
    <xf numFmtId="10" fontId="10" fillId="4" borderId="1" xfId="9" applyNumberFormat="1" applyFont="1" applyFill="1" applyBorder="1" applyAlignment="1">
      <alignment vertical="center"/>
    </xf>
    <xf numFmtId="0" fontId="10" fillId="0" borderId="0" xfId="5" applyFont="1"/>
    <xf numFmtId="0" fontId="12" fillId="0" borderId="9" xfId="5" applyFont="1" applyBorder="1"/>
    <xf numFmtId="0" fontId="15" fillId="0" borderId="0" xfId="5" applyFont="1"/>
    <xf numFmtId="0" fontId="12" fillId="0" borderId="0" xfId="5" applyFont="1" applyAlignment="1">
      <alignment vertical="center"/>
    </xf>
    <xf numFmtId="0" fontId="17" fillId="0" borderId="0" xfId="5" applyFont="1"/>
    <xf numFmtId="165" fontId="7" fillId="0" borderId="0" xfId="1" applyNumberFormat="1" applyAlignment="1">
      <alignment vertical="center"/>
    </xf>
    <xf numFmtId="0" fontId="10" fillId="3" borderId="12" xfId="5" applyFont="1" applyFill="1" applyBorder="1" applyAlignment="1">
      <alignment horizontal="center" vertical="center"/>
    </xf>
    <xf numFmtId="0" fontId="10" fillId="3" borderId="12" xfId="5" applyFont="1" applyFill="1" applyBorder="1" applyAlignment="1">
      <alignment horizontal="center" vertical="center" wrapText="1"/>
    </xf>
    <xf numFmtId="0" fontId="10" fillId="0" borderId="11" xfId="5" applyFont="1" applyBorder="1" applyAlignment="1">
      <alignment vertical="center"/>
    </xf>
    <xf numFmtId="0" fontId="7" fillId="0" borderId="0" xfId="5" applyAlignment="1">
      <alignment horizontal="right" vertical="center"/>
    </xf>
    <xf numFmtId="3" fontId="17" fillId="0" borderId="13" xfId="5" applyNumberFormat="1" applyFont="1" applyBorder="1"/>
    <xf numFmtId="3" fontId="17" fillId="0" borderId="13" xfId="5" applyNumberFormat="1" applyFont="1" applyBorder="1" applyAlignment="1">
      <alignment vertical="center"/>
    </xf>
    <xf numFmtId="3" fontId="17" fillId="0" borderId="15" xfId="5" applyNumberFormat="1" applyFont="1" applyBorder="1" applyAlignment="1">
      <alignment vertical="center"/>
    </xf>
    <xf numFmtId="0" fontId="17" fillId="0" borderId="13" xfId="5" applyFont="1" applyBorder="1" applyAlignment="1">
      <alignment horizontal="right"/>
    </xf>
    <xf numFmtId="165" fontId="7" fillId="0" borderId="13" xfId="1" applyNumberFormat="1" applyFont="1" applyBorder="1" applyAlignment="1">
      <alignment horizontal="right" vertical="center"/>
    </xf>
    <xf numFmtId="0" fontId="12" fillId="0" borderId="0" xfId="5" applyFont="1" applyAlignment="1">
      <alignment horizontal="left" vertical="center" wrapText="1"/>
    </xf>
    <xf numFmtId="164" fontId="0" fillId="0" borderId="0" xfId="1" applyFont="1" applyAlignment="1">
      <alignment horizontal="center"/>
    </xf>
    <xf numFmtId="0" fontId="13" fillId="0" borderId="0" xfId="5" applyFont="1"/>
    <xf numFmtId="164" fontId="13" fillId="3" borderId="1" xfId="1" applyFont="1" applyFill="1" applyBorder="1" applyAlignment="1">
      <alignment horizontal="center" vertical="center" wrapText="1"/>
    </xf>
    <xf numFmtId="165" fontId="7" fillId="0" borderId="13" xfId="5" applyNumberFormat="1" applyBorder="1" applyAlignment="1">
      <alignment horizontal="center" vertical="center" wrapText="1"/>
    </xf>
    <xf numFmtId="164" fontId="7" fillId="0" borderId="13" xfId="1" applyFont="1" applyBorder="1" applyAlignment="1">
      <alignment horizontal="center" vertical="center"/>
    </xf>
    <xf numFmtId="164" fontId="7" fillId="0" borderId="15" xfId="1" applyFont="1" applyBorder="1" applyAlignment="1">
      <alignment horizontal="center" vertical="center"/>
    </xf>
    <xf numFmtId="165" fontId="10" fillId="3" borderId="1" xfId="1" applyNumberFormat="1" applyFont="1" applyFill="1" applyBorder="1" applyAlignment="1">
      <alignment horizontal="center" vertical="center"/>
    </xf>
    <xf numFmtId="10" fontId="10" fillId="3" borderId="1" xfId="1" applyNumberFormat="1" applyFont="1" applyFill="1" applyBorder="1" applyAlignment="1">
      <alignment horizontal="right" vertical="center"/>
    </xf>
    <xf numFmtId="0" fontId="12" fillId="0" borderId="0" xfId="5" applyFont="1" applyAlignment="1">
      <alignment horizontal="right"/>
    </xf>
    <xf numFmtId="164" fontId="12" fillId="0" borderId="0" xfId="1" applyFont="1" applyAlignment="1">
      <alignment horizontal="center"/>
    </xf>
    <xf numFmtId="166" fontId="12" fillId="0" borderId="0" xfId="5" applyNumberFormat="1" applyFont="1" applyAlignment="1">
      <alignment horizontal="right"/>
    </xf>
    <xf numFmtId="0" fontId="7" fillId="0" borderId="0" xfId="5" applyAlignment="1">
      <alignment wrapText="1"/>
    </xf>
    <xf numFmtId="164" fontId="7" fillId="0" borderId="0" xfId="1" applyFont="1" applyAlignment="1">
      <alignment horizontal="right"/>
    </xf>
    <xf numFmtId="0" fontId="7" fillId="0" borderId="4" xfId="5" applyBorder="1" applyAlignment="1">
      <alignment horizontal="left" vertical="center"/>
    </xf>
    <xf numFmtId="0" fontId="13" fillId="2" borderId="0" xfId="5" applyFont="1" applyFill="1"/>
    <xf numFmtId="10" fontId="7" fillId="0" borderId="13" xfId="1" applyNumberFormat="1" applyFont="1" applyBorder="1" applyAlignment="1">
      <alignment horizontal="right" vertical="center"/>
    </xf>
    <xf numFmtId="0" fontId="12" fillId="2" borderId="0" xfId="5" applyFont="1" applyFill="1" applyAlignment="1">
      <alignment horizontal="left" vertical="top" wrapText="1"/>
    </xf>
    <xf numFmtId="0" fontId="7" fillId="0" borderId="0" xfId="5" applyAlignment="1">
      <alignment horizontal="left" vertical="top" wrapText="1"/>
    </xf>
    <xf numFmtId="0" fontId="12" fillId="0" borderId="0" xfId="5" applyFont="1" applyAlignment="1">
      <alignment horizontal="left" vertical="center" wrapText="1"/>
    </xf>
    <xf numFmtId="0" fontId="11" fillId="3" borderId="7" xfId="5" applyFont="1" applyFill="1" applyBorder="1" applyAlignment="1">
      <alignment horizontal="center" vertical="center" wrapText="1"/>
    </xf>
    <xf numFmtId="0" fontId="11" fillId="3" borderId="9" xfId="5" applyFont="1" applyFill="1" applyBorder="1" applyAlignment="1">
      <alignment horizontal="center" vertical="center" wrapText="1"/>
    </xf>
    <xf numFmtId="0" fontId="11" fillId="3" borderId="8" xfId="5" applyFont="1" applyFill="1" applyBorder="1" applyAlignment="1">
      <alignment horizontal="center" vertical="center" wrapText="1"/>
    </xf>
    <xf numFmtId="0" fontId="11" fillId="3" borderId="16" xfId="5" applyFont="1" applyFill="1" applyBorder="1" applyAlignment="1">
      <alignment horizontal="center" vertical="center" wrapText="1"/>
    </xf>
    <xf numFmtId="0" fontId="11" fillId="3" borderId="11" xfId="5" applyFont="1" applyFill="1" applyBorder="1" applyAlignment="1">
      <alignment horizontal="center" vertical="center" wrapText="1"/>
    </xf>
    <xf numFmtId="0" fontId="11" fillId="3" borderId="5" xfId="5" applyFont="1" applyFill="1" applyBorder="1" applyAlignment="1">
      <alignment horizontal="center" vertical="center" wrapText="1"/>
    </xf>
    <xf numFmtId="0" fontId="10" fillId="0" borderId="0" xfId="5" applyFont="1" applyAlignment="1">
      <alignment horizontal="center" vertical="center"/>
    </xf>
    <xf numFmtId="0" fontId="10" fillId="4" borderId="6" xfId="5" applyFont="1" applyFill="1" applyBorder="1" applyAlignment="1">
      <alignment horizontal="center" vertical="center" wrapText="1"/>
    </xf>
    <xf numFmtId="0" fontId="10" fillId="4" borderId="14" xfId="5" applyFont="1" applyFill="1" applyBorder="1" applyAlignment="1">
      <alignment horizontal="center" vertical="center" wrapText="1"/>
    </xf>
    <xf numFmtId="0" fontId="10" fillId="4" borderId="1" xfId="5" applyFont="1" applyFill="1" applyBorder="1" applyAlignment="1">
      <alignment horizontal="center" vertical="center"/>
    </xf>
    <xf numFmtId="0" fontId="7" fillId="0" borderId="9" xfId="5" applyBorder="1" applyAlignment="1">
      <alignment horizontal="center" vertical="center" wrapText="1"/>
    </xf>
    <xf numFmtId="0" fontId="0" fillId="0" borderId="9" xfId="0" applyBorder="1" applyAlignment="1">
      <alignment horizontal="center" vertical="center" wrapText="1"/>
    </xf>
    <xf numFmtId="0" fontId="10" fillId="0" borderId="11" xfId="5" applyFont="1" applyBorder="1" applyAlignment="1">
      <alignment horizontal="center" vertical="center"/>
    </xf>
    <xf numFmtId="0" fontId="12" fillId="0" borderId="0" xfId="5" applyFont="1" applyAlignment="1">
      <alignment horizontal="left" vertical="top" wrapText="1"/>
    </xf>
    <xf numFmtId="0" fontId="10" fillId="3" borderId="11" xfId="5" applyFont="1" applyFill="1" applyBorder="1" applyAlignment="1">
      <alignment horizontal="center" vertical="center" wrapText="1"/>
    </xf>
    <xf numFmtId="0" fontId="12" fillId="0" borderId="9" xfId="5" applyFont="1" applyBorder="1" applyAlignment="1">
      <alignment horizontal="center" vertical="top" wrapText="1"/>
    </xf>
    <xf numFmtId="0" fontId="12" fillId="0" borderId="9" xfId="5" applyFont="1" applyBorder="1" applyAlignment="1">
      <alignment horizontal="center" vertical="top"/>
    </xf>
    <xf numFmtId="0" fontId="7" fillId="0" borderId="0" xfId="5" applyAlignment="1">
      <alignment horizontal="center" vertical="center" wrapText="1"/>
    </xf>
    <xf numFmtId="0" fontId="10" fillId="0" borderId="0" xfId="5" applyFont="1" applyAlignment="1">
      <alignment horizontal="center"/>
    </xf>
    <xf numFmtId="164" fontId="7" fillId="0" borderId="11" xfId="1" applyFont="1" applyBorder="1" applyAlignment="1">
      <alignment horizontal="right"/>
    </xf>
    <xf numFmtId="0" fontId="13" fillId="3" borderId="6" xfId="5" applyFont="1" applyFill="1" applyBorder="1" applyAlignment="1">
      <alignment horizontal="center" vertical="center" wrapText="1"/>
    </xf>
    <xf numFmtId="0" fontId="13" fillId="3" borderId="14" xfId="5" applyFont="1" applyFill="1" applyBorder="1" applyAlignment="1">
      <alignment horizontal="center" vertical="center" wrapText="1"/>
    </xf>
    <xf numFmtId="164" fontId="13" fillId="3" borderId="1" xfId="1" applyFont="1" applyFill="1" applyBorder="1" applyAlignment="1">
      <alignment horizontal="center" vertical="center"/>
    </xf>
    <xf numFmtId="0" fontId="18" fillId="3" borderId="2" xfId="5" applyFont="1" applyFill="1" applyBorder="1" applyAlignment="1">
      <alignment horizontal="center" vertical="center" wrapText="1"/>
    </xf>
    <xf numFmtId="0" fontId="18" fillId="3" borderId="10" xfId="5" applyFont="1" applyFill="1" applyBorder="1" applyAlignment="1">
      <alignment horizontal="center" vertical="center" wrapText="1"/>
    </xf>
    <xf numFmtId="0" fontId="18" fillId="3" borderId="3" xfId="5" applyFont="1" applyFill="1" applyBorder="1" applyAlignment="1">
      <alignment horizontal="center" vertical="center" wrapText="1"/>
    </xf>
    <xf numFmtId="0" fontId="7" fillId="0" borderId="0" xfId="5" applyAlignment="1">
      <alignment horizontal="left" vertical="center" wrapText="1"/>
    </xf>
    <xf numFmtId="0" fontId="11" fillId="0" borderId="0" xfId="5" applyFont="1" applyAlignment="1">
      <alignment horizontal="center" vertical="center" wrapText="1"/>
    </xf>
    <xf numFmtId="0" fontId="10" fillId="3" borderId="1" xfId="5" applyFont="1" applyFill="1" applyBorder="1" applyAlignment="1">
      <alignment horizontal="center" vertical="center" wrapText="1"/>
    </xf>
    <xf numFmtId="0" fontId="7" fillId="0" borderId="1" xfId="5" applyBorder="1" applyAlignment="1">
      <alignment horizontal="center" vertical="center" wrapText="1"/>
    </xf>
    <xf numFmtId="0" fontId="10" fillId="3" borderId="6" xfId="5" applyFont="1" applyFill="1" applyBorder="1" applyAlignment="1">
      <alignment horizontal="center" vertical="center" wrapText="1"/>
    </xf>
    <xf numFmtId="0" fontId="10" fillId="3" borderId="18" xfId="5" applyFont="1" applyFill="1" applyBorder="1" applyAlignment="1">
      <alignment horizontal="center" vertical="center" wrapText="1"/>
    </xf>
    <xf numFmtId="0" fontId="10" fillId="3" borderId="7" xfId="5" applyFont="1" applyFill="1" applyBorder="1" applyAlignment="1">
      <alignment horizontal="center" vertical="center" wrapText="1"/>
    </xf>
    <xf numFmtId="0" fontId="10" fillId="3" borderId="17" xfId="5" applyFont="1" applyFill="1" applyBorder="1" applyAlignment="1">
      <alignment horizontal="center" vertical="center" wrapText="1"/>
    </xf>
    <xf numFmtId="0" fontId="13" fillId="3" borderId="10" xfId="5" applyFont="1" applyFill="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21" fillId="0" borderId="0" xfId="5" applyFont="1" applyAlignment="1">
      <alignment horizontal="center" vertical="center" wrapText="1"/>
    </xf>
    <xf numFmtId="0" fontId="21" fillId="0" borderId="0" xfId="0" applyFont="1" applyAlignment="1">
      <alignment horizontal="center" vertical="center" wrapText="1"/>
    </xf>
    <xf numFmtId="0" fontId="18" fillId="2" borderId="6" xfId="5" applyFont="1" applyFill="1" applyBorder="1" applyAlignment="1">
      <alignment horizontal="left" vertical="center" wrapText="1"/>
    </xf>
    <xf numFmtId="0" fontId="18" fillId="2" borderId="13" xfId="5" applyFont="1" applyFill="1" applyBorder="1" applyAlignment="1">
      <alignment horizontal="left" vertical="center" wrapText="1"/>
    </xf>
    <xf numFmtId="0" fontId="18" fillId="2" borderId="14" xfId="5" applyFont="1" applyFill="1" applyBorder="1" applyAlignment="1">
      <alignment horizontal="left" vertical="center"/>
    </xf>
    <xf numFmtId="0" fontId="13" fillId="3" borderId="1" xfId="5" applyFont="1" applyFill="1" applyBorder="1" applyAlignment="1">
      <alignment horizontal="left" vertical="center" wrapText="1"/>
    </xf>
    <xf numFmtId="0" fontId="13" fillId="3" borderId="2" xfId="5" applyFont="1" applyFill="1" applyBorder="1" applyAlignment="1">
      <alignment horizontal="center" vertical="center" wrapText="1"/>
    </xf>
    <xf numFmtId="0" fontId="10" fillId="4" borderId="6" xfId="5" applyFont="1" applyFill="1" applyBorder="1" applyAlignment="1">
      <alignment horizontal="center" vertical="center"/>
    </xf>
    <xf numFmtId="0" fontId="10" fillId="4" borderId="14" xfId="5" applyFont="1" applyFill="1" applyBorder="1" applyAlignment="1">
      <alignment horizontal="center" vertical="center"/>
    </xf>
    <xf numFmtId="0" fontId="10" fillId="4" borderId="1" xfId="5" applyFont="1" applyFill="1" applyBorder="1" applyAlignment="1">
      <alignment vertical="center"/>
    </xf>
    <xf numFmtId="0" fontId="7" fillId="0" borderId="13" xfId="5" applyBorder="1" applyAlignment="1">
      <alignment vertical="center"/>
    </xf>
    <xf numFmtId="0" fontId="7" fillId="0" borderId="14" xfId="5" applyBorder="1"/>
    <xf numFmtId="0" fontId="13" fillId="3" borderId="6" xfId="5" applyFont="1" applyFill="1" applyBorder="1" applyAlignment="1">
      <alignment horizontal="center" vertical="center"/>
    </xf>
    <xf numFmtId="0" fontId="13" fillId="3" borderId="14" xfId="5" applyFont="1" applyFill="1" applyBorder="1" applyAlignment="1">
      <alignment horizontal="center" vertical="center"/>
    </xf>
    <xf numFmtId="0" fontId="10" fillId="3" borderId="9" xfId="5" applyFont="1" applyFill="1" applyBorder="1" applyAlignment="1">
      <alignment horizontal="center" vertical="center" wrapText="1"/>
    </xf>
    <xf numFmtId="0" fontId="10" fillId="3" borderId="8" xfId="5" applyFont="1" applyFill="1" applyBorder="1" applyAlignment="1">
      <alignment horizontal="center" vertical="center" wrapText="1"/>
    </xf>
    <xf numFmtId="0" fontId="10" fillId="3" borderId="16" xfId="5" applyFont="1" applyFill="1" applyBorder="1" applyAlignment="1">
      <alignment horizontal="center" vertical="center" wrapText="1"/>
    </xf>
    <xf numFmtId="0" fontId="10" fillId="3" borderId="5" xfId="5" applyFont="1" applyFill="1" applyBorder="1" applyAlignment="1">
      <alignment horizontal="center" vertical="center" wrapText="1"/>
    </xf>
    <xf numFmtId="0" fontId="10" fillId="3" borderId="1" xfId="5" applyFont="1" applyFill="1" applyBorder="1" applyAlignment="1">
      <alignment vertical="center"/>
    </xf>
  </cellXfs>
  <cellStyles count="27">
    <cellStyle name="Normal" xfId="0" builtinId="0"/>
    <cellStyle name="Normal 2" xfId="5" xr:uid="{00000000-0005-0000-0000-000001000000}"/>
    <cellStyle name="Normal 3" xfId="6" xr:uid="{00000000-0005-0000-0000-000002000000}"/>
    <cellStyle name="Normal 3 2" xfId="20" xr:uid="{00000000-0005-0000-0000-000003000000}"/>
    <cellStyle name="Normal 4" xfId="7" xr:uid="{00000000-0005-0000-0000-000004000000}"/>
    <cellStyle name="Normal 4 2" xfId="21" xr:uid="{00000000-0005-0000-0000-000005000000}"/>
    <cellStyle name="Normal 5" xfId="11" xr:uid="{00000000-0005-0000-0000-000006000000}"/>
    <cellStyle name="Normal 5 2" xfId="24" xr:uid="{00000000-0005-0000-0000-000007000000}"/>
    <cellStyle name="Normal 6" xfId="3" xr:uid="{00000000-0005-0000-0000-000008000000}"/>
    <cellStyle name="Normal 6 2" xfId="18" xr:uid="{00000000-0005-0000-0000-000009000000}"/>
    <cellStyle name="Normal 7" xfId="13" xr:uid="{00000000-0005-0000-0000-00000A000000}"/>
    <cellStyle name="Normal 7 2" xfId="26" xr:uid="{00000000-0005-0000-0000-00000B000000}"/>
    <cellStyle name="Normal 8" xfId="15" xr:uid="{00000000-0005-0000-0000-00000C000000}"/>
    <cellStyle name="Normal 9" xfId="14" xr:uid="{00000000-0005-0000-0000-00000D000000}"/>
    <cellStyle name="Porcentagem 2" xfId="9" xr:uid="{00000000-0005-0000-0000-00000E000000}"/>
    <cellStyle name="Separador de milhares 2" xfId="4" xr:uid="{00000000-0005-0000-0000-00000F000000}"/>
    <cellStyle name="Separador de milhares 2 2" xfId="19" xr:uid="{00000000-0005-0000-0000-000010000000}"/>
    <cellStyle name="Separador de milhares 3" xfId="2" xr:uid="{00000000-0005-0000-0000-000011000000}"/>
    <cellStyle name="Separador de milhares 3 2" xfId="17" xr:uid="{00000000-0005-0000-0000-000012000000}"/>
    <cellStyle name="Vírgula" xfId="1" builtinId="3"/>
    <cellStyle name="Vírgula 2" xfId="8" xr:uid="{00000000-0005-0000-0000-000014000000}"/>
    <cellStyle name="Vírgula 2 2" xfId="22" xr:uid="{00000000-0005-0000-0000-000015000000}"/>
    <cellStyle name="Vírgula 3" xfId="10" xr:uid="{00000000-0005-0000-0000-000016000000}"/>
    <cellStyle name="Vírgula 3 2" xfId="23" xr:uid="{00000000-0005-0000-0000-000017000000}"/>
    <cellStyle name="Vírgula 4" xfId="12" xr:uid="{00000000-0005-0000-0000-000018000000}"/>
    <cellStyle name="Vírgula 4 2" xfId="25" xr:uid="{00000000-0005-0000-0000-000019000000}"/>
    <cellStyle name="Vírgula 5" xfId="16"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20"/>
  <sheetViews>
    <sheetView showGridLines="0" zoomScaleNormal="100" zoomScaleSheetLayoutView="100" workbookViewId="0">
      <selection activeCell="M18" sqref="M18"/>
    </sheetView>
  </sheetViews>
  <sheetFormatPr defaultRowHeight="12.75" x14ac:dyDescent="0.2"/>
  <cols>
    <col min="1" max="1" width="9.140625" style="1"/>
    <col min="2" max="2" width="48.85546875" style="1" customWidth="1"/>
    <col min="3" max="3" width="17.85546875" style="1" customWidth="1"/>
    <col min="4" max="4" width="18.85546875" style="1" customWidth="1"/>
    <col min="5" max="5" width="23.5703125" style="1" customWidth="1"/>
    <col min="6" max="6" width="19.140625" style="1" customWidth="1"/>
    <col min="7" max="7" width="4.85546875" style="1" customWidth="1"/>
    <col min="8" max="8" width="15" style="1" hidden="1" customWidth="1"/>
    <col min="9" max="10" width="9.140625" style="1" hidden="1" customWidth="1"/>
    <col min="11" max="11" width="9.140625" style="1" customWidth="1"/>
    <col min="12" max="16384" width="9.140625" style="1"/>
  </cols>
  <sheetData>
    <row r="2" spans="2:9" s="23" customFormat="1" ht="18.95" customHeight="1" x14ac:dyDescent="0.2">
      <c r="B2" s="54" t="s">
        <v>7</v>
      </c>
      <c r="C2" s="55"/>
      <c r="D2" s="55"/>
      <c r="E2" s="55"/>
      <c r="F2" s="56"/>
    </row>
    <row r="3" spans="2:9" s="23" customFormat="1" ht="29.25" customHeight="1" x14ac:dyDescent="0.2">
      <c r="B3" s="57"/>
      <c r="C3" s="58"/>
      <c r="D3" s="58"/>
      <c r="E3" s="58"/>
      <c r="F3" s="59"/>
    </row>
    <row r="4" spans="2:9" ht="18" customHeight="1" x14ac:dyDescent="0.2">
      <c r="B4" s="64" t="s">
        <v>45</v>
      </c>
      <c r="C4" s="65"/>
      <c r="D4" s="65"/>
      <c r="E4" s="65"/>
      <c r="F4" s="65"/>
    </row>
    <row r="5" spans="2:9" ht="15" customHeight="1" x14ac:dyDescent="0.2">
      <c r="B5" s="60" t="s">
        <v>27</v>
      </c>
      <c r="C5" s="60"/>
      <c r="D5" s="60"/>
      <c r="E5" s="60"/>
      <c r="F5" s="60"/>
    </row>
    <row r="6" spans="2:9" ht="26.25" customHeight="1" x14ac:dyDescent="0.2">
      <c r="B6" s="27"/>
      <c r="C6" s="66" t="s">
        <v>43</v>
      </c>
      <c r="D6" s="66"/>
      <c r="E6" s="27"/>
      <c r="F6" s="1" t="s">
        <v>44</v>
      </c>
    </row>
    <row r="7" spans="2:9" ht="22.5" customHeight="1" x14ac:dyDescent="0.2">
      <c r="B7" s="98" t="s">
        <v>12</v>
      </c>
      <c r="C7" s="61" t="s">
        <v>13</v>
      </c>
      <c r="D7" s="63" t="s">
        <v>14</v>
      </c>
      <c r="E7" s="63"/>
      <c r="F7" s="63"/>
    </row>
    <row r="8" spans="2:9" ht="21" customHeight="1" x14ac:dyDescent="0.2">
      <c r="B8" s="99"/>
      <c r="C8" s="62"/>
      <c r="D8" s="10" t="s">
        <v>15</v>
      </c>
      <c r="E8" s="10" t="s">
        <v>16</v>
      </c>
      <c r="F8" s="10" t="s">
        <v>0</v>
      </c>
    </row>
    <row r="9" spans="2:9" ht="14.1" customHeight="1" x14ac:dyDescent="0.2">
      <c r="B9" s="12"/>
      <c r="C9" s="11"/>
      <c r="D9" s="12"/>
      <c r="E9" s="12"/>
      <c r="F9" s="12"/>
    </row>
    <row r="10" spans="2:9" s="9" customFormat="1" ht="15" customHeight="1" x14ac:dyDescent="0.2">
      <c r="B10" s="101" t="s">
        <v>22</v>
      </c>
      <c r="C10" s="33">
        <v>7131701.8725306941</v>
      </c>
      <c r="D10" s="13">
        <v>7.675425990999056E-2</v>
      </c>
      <c r="E10" s="13">
        <v>0.10220323971228162</v>
      </c>
      <c r="F10" s="50">
        <v>0.13256478732084465</v>
      </c>
      <c r="H10" s="24">
        <f>92916039851/1000</f>
        <v>92916039.850999996</v>
      </c>
      <c r="I10" s="22" t="s">
        <v>25</v>
      </c>
    </row>
    <row r="11" spans="2:9" s="9" customFormat="1" ht="15" customHeight="1" x14ac:dyDescent="0.2">
      <c r="B11" s="101" t="s">
        <v>24</v>
      </c>
      <c r="C11" s="33">
        <v>939266.7042058229</v>
      </c>
      <c r="D11" s="13">
        <v>1.0108768149310166E-2</v>
      </c>
      <c r="E11" s="13">
        <v>1.3460475751722371E-2</v>
      </c>
      <c r="F11" s="50">
        <v>1.7459183390739767E-2</v>
      </c>
      <c r="H11" s="24">
        <f>69779606719/1000</f>
        <v>69779606.718999997</v>
      </c>
      <c r="I11" s="22" t="s">
        <v>26</v>
      </c>
    </row>
    <row r="12" spans="2:9" ht="14.1" customHeight="1" x14ac:dyDescent="0.2">
      <c r="B12" s="102"/>
      <c r="C12" s="14"/>
      <c r="D12" s="15"/>
      <c r="E12" s="16"/>
      <c r="F12" s="16"/>
      <c r="H12" s="24">
        <f>53797860025/1000</f>
        <v>53797860.024999999</v>
      </c>
      <c r="I12" s="22" t="s">
        <v>0</v>
      </c>
    </row>
    <row r="13" spans="2:9" s="19" customFormat="1" ht="20.25" customHeight="1" x14ac:dyDescent="0.2">
      <c r="B13" s="100" t="s">
        <v>1</v>
      </c>
      <c r="C13" s="17">
        <f>SUM(C9:C12)</f>
        <v>8070968.5767365173</v>
      </c>
      <c r="D13" s="18">
        <v>8.6863028059300726E-2</v>
      </c>
      <c r="E13" s="18">
        <v>0.115663715464004</v>
      </c>
      <c r="F13" s="18">
        <v>0.15002397071158441</v>
      </c>
    </row>
    <row r="14" spans="2:9" ht="21" customHeight="1" x14ac:dyDescent="0.2">
      <c r="B14" s="5" t="s">
        <v>57</v>
      </c>
      <c r="C14" s="20"/>
      <c r="D14" s="5"/>
      <c r="E14" s="5"/>
      <c r="F14" s="5"/>
    </row>
    <row r="15" spans="2:9" x14ac:dyDescent="0.2">
      <c r="B15" s="5" t="s">
        <v>58</v>
      </c>
      <c r="C15" s="5"/>
      <c r="D15" s="5"/>
      <c r="E15" s="5"/>
      <c r="F15" s="5"/>
    </row>
    <row r="16" spans="2:9" x14ac:dyDescent="0.2">
      <c r="B16" s="5" t="s">
        <v>59</v>
      </c>
      <c r="C16" s="5"/>
      <c r="D16" s="5"/>
      <c r="E16" s="5"/>
      <c r="F16" s="5"/>
    </row>
    <row r="17" spans="2:6" ht="15" customHeight="1" x14ac:dyDescent="0.2">
      <c r="B17" s="49" t="s">
        <v>17</v>
      </c>
      <c r="C17" s="21"/>
      <c r="D17" s="21"/>
      <c r="E17" s="21"/>
      <c r="F17" s="21"/>
    </row>
    <row r="18" spans="2:6" ht="30.75" customHeight="1" x14ac:dyDescent="0.2">
      <c r="B18" s="51" t="s">
        <v>51</v>
      </c>
      <c r="C18" s="52"/>
      <c r="D18" s="52"/>
      <c r="E18" s="52"/>
      <c r="F18" s="52"/>
    </row>
    <row r="19" spans="2:6" x14ac:dyDescent="0.2">
      <c r="B19" s="5" t="s">
        <v>18</v>
      </c>
      <c r="C19" s="21"/>
      <c r="D19" s="21"/>
      <c r="E19" s="21"/>
      <c r="F19" s="21"/>
    </row>
    <row r="20" spans="2:6" ht="18.75" customHeight="1" x14ac:dyDescent="0.2">
      <c r="B20" s="53" t="s">
        <v>54</v>
      </c>
      <c r="C20" s="53"/>
      <c r="D20" s="53"/>
      <c r="E20" s="53"/>
      <c r="F20" s="53"/>
    </row>
  </sheetData>
  <mergeCells count="9">
    <mergeCell ref="B18:F18"/>
    <mergeCell ref="B20:F20"/>
    <mergeCell ref="B2:F3"/>
    <mergeCell ref="B5:F5"/>
    <mergeCell ref="B7:B8"/>
    <mergeCell ref="C7:C8"/>
    <mergeCell ref="D7:F7"/>
    <mergeCell ref="B4:F4"/>
    <mergeCell ref="C6:D6"/>
  </mergeCells>
  <printOptions horizontalCentered="1" verticalCentered="1"/>
  <pageMargins left="0.31496062992125984" right="0.39370078740157483" top="0.27559055118110237" bottom="0.43307086614173229" header="0.39370078740157483" footer="0.51181102362204722"/>
  <pageSetup paperSize="9" orientation="landscape"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4"/>
  <sheetViews>
    <sheetView showGridLines="0" zoomScaleNormal="100" zoomScaleSheetLayoutView="100" workbookViewId="0">
      <selection activeCell="D16" sqref="D16"/>
    </sheetView>
  </sheetViews>
  <sheetFormatPr defaultRowHeight="12.75" x14ac:dyDescent="0.2"/>
  <cols>
    <col min="1" max="1" width="9.140625" style="1"/>
    <col min="2" max="2" width="35.85546875" style="1" customWidth="1"/>
    <col min="3" max="3" width="28.140625" style="1" customWidth="1"/>
    <col min="4" max="4" width="16.7109375" style="1" customWidth="1"/>
    <col min="5" max="5" width="17.140625" style="1" customWidth="1"/>
    <col min="6" max="6" width="13.5703125" style="1" customWidth="1"/>
    <col min="7" max="7" width="9.140625" style="1"/>
    <col min="8" max="8" width="13.28515625" style="1" bestFit="1" customWidth="1"/>
    <col min="9" max="16384" width="9.140625" style="1"/>
  </cols>
  <sheetData>
    <row r="2" spans="2:6" s="23" customFormat="1" ht="18.95" customHeight="1" x14ac:dyDescent="0.2">
      <c r="B2" s="86" t="s">
        <v>7</v>
      </c>
      <c r="C2" s="105"/>
      <c r="D2" s="105"/>
      <c r="E2" s="105"/>
      <c r="F2" s="106"/>
    </row>
    <row r="3" spans="2:6" s="23" customFormat="1" ht="18.95" customHeight="1" x14ac:dyDescent="0.2">
      <c r="B3" s="107"/>
      <c r="C3" s="68"/>
      <c r="D3" s="68"/>
      <c r="E3" s="68"/>
      <c r="F3" s="108"/>
    </row>
    <row r="4" spans="2:6" x14ac:dyDescent="0.2">
      <c r="B4" s="69" t="s">
        <v>45</v>
      </c>
      <c r="C4" s="70"/>
      <c r="D4" s="70"/>
      <c r="E4" s="70"/>
      <c r="F4" s="70"/>
    </row>
    <row r="6" spans="2:6" ht="33.75" customHeight="1" x14ac:dyDescent="0.2">
      <c r="B6" s="71" t="s">
        <v>46</v>
      </c>
      <c r="C6" s="71"/>
      <c r="D6" s="71"/>
      <c r="E6" s="71"/>
      <c r="F6" s="71"/>
    </row>
    <row r="7" spans="2:6" x14ac:dyDescent="0.2">
      <c r="C7" s="72" t="s">
        <v>43</v>
      </c>
      <c r="D7" s="72"/>
      <c r="E7" s="19"/>
      <c r="F7" s="19"/>
    </row>
    <row r="8" spans="2:6" x14ac:dyDescent="0.2">
      <c r="C8" s="6"/>
      <c r="D8" s="35"/>
      <c r="E8" s="73" t="s">
        <v>44</v>
      </c>
      <c r="F8" s="73"/>
    </row>
    <row r="9" spans="2:6" s="36" customFormat="1" ht="18" customHeight="1" x14ac:dyDescent="0.2">
      <c r="B9" s="103" t="s">
        <v>12</v>
      </c>
      <c r="C9" s="74" t="s">
        <v>13</v>
      </c>
      <c r="D9" s="76" t="s">
        <v>14</v>
      </c>
      <c r="E9" s="76"/>
      <c r="F9" s="76"/>
    </row>
    <row r="10" spans="2:6" s="36" customFormat="1" ht="24.75" customHeight="1" x14ac:dyDescent="0.2">
      <c r="B10" s="104"/>
      <c r="C10" s="75"/>
      <c r="D10" s="37" t="s">
        <v>15</v>
      </c>
      <c r="E10" s="37" t="s">
        <v>16</v>
      </c>
      <c r="F10" s="37" t="s">
        <v>0</v>
      </c>
    </row>
    <row r="11" spans="2:6" ht="36.75" customHeight="1" x14ac:dyDescent="0.2">
      <c r="B11" s="48" t="s">
        <v>52</v>
      </c>
      <c r="C11" s="38"/>
      <c r="D11" s="39"/>
      <c r="E11" s="39"/>
      <c r="F11" s="40"/>
    </row>
    <row r="12" spans="2:6" ht="21.75" customHeight="1" x14ac:dyDescent="0.2">
      <c r="B12" s="109" t="s">
        <v>1</v>
      </c>
      <c r="C12" s="41">
        <f>SUM(C11:C11)</f>
        <v>0</v>
      </c>
      <c r="D12" s="42">
        <v>0</v>
      </c>
      <c r="E12" s="42">
        <v>0</v>
      </c>
      <c r="F12" s="42">
        <v>0</v>
      </c>
    </row>
    <row r="13" spans="2:6" s="5" customFormat="1" ht="11.25" x14ac:dyDescent="0.2">
      <c r="B13" s="20" t="s">
        <v>60</v>
      </c>
      <c r="C13" s="43"/>
      <c r="D13" s="44"/>
      <c r="E13" s="44"/>
      <c r="F13" s="44"/>
    </row>
    <row r="14" spans="2:6" s="5" customFormat="1" ht="11.25" x14ac:dyDescent="0.2">
      <c r="B14" s="5" t="s">
        <v>61</v>
      </c>
      <c r="C14" s="45"/>
      <c r="D14" s="44"/>
      <c r="E14" s="44"/>
      <c r="F14" s="44"/>
    </row>
    <row r="15" spans="2:6" s="5" customFormat="1" ht="11.25" x14ac:dyDescent="0.2">
      <c r="B15" s="53" t="s">
        <v>54</v>
      </c>
      <c r="C15" s="53"/>
      <c r="D15" s="53"/>
      <c r="E15" s="53"/>
      <c r="F15" s="53"/>
    </row>
    <row r="16" spans="2:6" s="5" customFormat="1" ht="11.25" x14ac:dyDescent="0.2">
      <c r="B16" s="34" t="s">
        <v>47</v>
      </c>
      <c r="C16" s="34"/>
      <c r="D16" s="34"/>
      <c r="E16" s="34"/>
      <c r="F16" s="34"/>
    </row>
    <row r="17" spans="2:6" s="5" customFormat="1" ht="46.5" customHeight="1" x14ac:dyDescent="0.2">
      <c r="B17" s="67" t="s">
        <v>53</v>
      </c>
      <c r="C17" s="67"/>
      <c r="D17" s="67"/>
      <c r="E17" s="67"/>
      <c r="F17" s="67"/>
    </row>
    <row r="18" spans="2:6" s="5" customFormat="1" ht="39.75" customHeight="1" x14ac:dyDescent="0.2">
      <c r="B18" s="67" t="s">
        <v>48</v>
      </c>
      <c r="C18" s="67"/>
      <c r="D18" s="67"/>
      <c r="E18" s="67"/>
      <c r="F18" s="67"/>
    </row>
    <row r="19" spans="2:6" s="5" customFormat="1" ht="25.5" customHeight="1" x14ac:dyDescent="0.2">
      <c r="B19" s="67" t="s">
        <v>49</v>
      </c>
      <c r="C19" s="67"/>
      <c r="D19" s="67"/>
      <c r="E19" s="67"/>
      <c r="F19" s="67"/>
    </row>
    <row r="20" spans="2:6" x14ac:dyDescent="0.2">
      <c r="B20" s="46"/>
      <c r="C20" s="6"/>
      <c r="D20" s="35"/>
      <c r="E20" s="35"/>
      <c r="F20" s="35"/>
    </row>
    <row r="24" spans="2:6" x14ac:dyDescent="0.2">
      <c r="B24" s="8"/>
      <c r="C24" s="8"/>
      <c r="D24" s="8"/>
    </row>
  </sheetData>
  <mergeCells count="12">
    <mergeCell ref="B15:F15"/>
    <mergeCell ref="B17:F17"/>
    <mergeCell ref="B18:F18"/>
    <mergeCell ref="B19:F19"/>
    <mergeCell ref="B2:F3"/>
    <mergeCell ref="B4:F4"/>
    <mergeCell ref="B6:F6"/>
    <mergeCell ref="C7:D7"/>
    <mergeCell ref="E8:F8"/>
    <mergeCell ref="B9:B10"/>
    <mergeCell ref="C9:C10"/>
    <mergeCell ref="D9:F9"/>
  </mergeCells>
  <printOptions horizontalCentered="1" verticalCentered="1"/>
  <pageMargins left="0.51181102362204722" right="0.51181102362204722" top="0.78740157480314965" bottom="0.78740157480314965" header="0.31496062992125984" footer="0.31496062992125984"/>
  <pageSetup paperSize="9" scale="1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M30"/>
  <sheetViews>
    <sheetView showGridLines="0" tabSelected="1" zoomScale="85" zoomScaleNormal="85" zoomScaleSheetLayoutView="78" workbookViewId="0">
      <selection activeCell="C9" sqref="C9"/>
    </sheetView>
  </sheetViews>
  <sheetFormatPr defaultRowHeight="12.75" x14ac:dyDescent="0.2"/>
  <cols>
    <col min="1" max="1" width="9.140625" style="1"/>
    <col min="2" max="2" width="34.42578125" style="1" bestFit="1" customWidth="1"/>
    <col min="3" max="3" width="13.42578125" style="6" bestFit="1" customWidth="1"/>
    <col min="4" max="4" width="17" style="1" bestFit="1" customWidth="1"/>
    <col min="5" max="5" width="11.85546875" style="1" bestFit="1" customWidth="1"/>
    <col min="6" max="6" width="17" style="1" customWidth="1"/>
    <col min="7" max="7" width="14" style="1" customWidth="1"/>
    <col min="8" max="8" width="11.85546875" style="1" bestFit="1" customWidth="1"/>
    <col min="9" max="9" width="15.7109375" style="1" customWidth="1"/>
    <col min="10" max="10" width="13.42578125" style="1" bestFit="1" customWidth="1"/>
    <col min="11" max="11" width="14.7109375" style="1" bestFit="1" customWidth="1"/>
    <col min="12" max="12" width="11.85546875" style="1" bestFit="1" customWidth="1"/>
    <col min="13" max="13" width="17.28515625" style="1" customWidth="1"/>
    <col min="14" max="14" width="9.140625" style="1" customWidth="1"/>
    <col min="15" max="16384" width="9.140625" style="1"/>
  </cols>
  <sheetData>
    <row r="2" spans="2:13" ht="56.25" customHeight="1" x14ac:dyDescent="0.2">
      <c r="B2" s="77" t="s">
        <v>7</v>
      </c>
      <c r="C2" s="78"/>
      <c r="D2" s="78"/>
      <c r="E2" s="78"/>
      <c r="F2" s="78"/>
      <c r="G2" s="78"/>
      <c r="H2" s="78"/>
      <c r="I2" s="78"/>
      <c r="J2" s="78"/>
      <c r="K2" s="78"/>
      <c r="L2" s="78"/>
      <c r="M2" s="79"/>
    </row>
    <row r="3" spans="2:13" ht="14.25" x14ac:dyDescent="0.2">
      <c r="B3" s="91" t="s">
        <v>45</v>
      </c>
      <c r="C3" s="91"/>
      <c r="D3" s="91"/>
      <c r="E3" s="91"/>
      <c r="F3" s="91"/>
      <c r="G3" s="91"/>
      <c r="H3" s="91"/>
      <c r="I3" s="91"/>
      <c r="J3" s="92"/>
      <c r="K3" s="92"/>
      <c r="L3" s="92"/>
      <c r="M3" s="92"/>
    </row>
    <row r="4" spans="2:13" x14ac:dyDescent="0.2">
      <c r="B4" s="2"/>
      <c r="C4" s="1"/>
    </row>
    <row r="5" spans="2:13" ht="21.75" customHeight="1" x14ac:dyDescent="0.2">
      <c r="B5" s="81" t="s">
        <v>50</v>
      </c>
      <c r="C5" s="81"/>
      <c r="D5" s="81"/>
      <c r="E5" s="81"/>
      <c r="F5" s="81"/>
      <c r="G5" s="81"/>
      <c r="H5" s="81"/>
      <c r="I5" s="81"/>
      <c r="J5" s="81"/>
      <c r="K5" s="81"/>
      <c r="L5" s="81"/>
      <c r="M5" s="81"/>
    </row>
    <row r="6" spans="2:13" ht="21.75" customHeight="1" x14ac:dyDescent="0.2">
      <c r="B6" s="81" t="s">
        <v>55</v>
      </c>
      <c r="C6" s="81"/>
      <c r="D6" s="81"/>
      <c r="E6" s="81"/>
      <c r="F6" s="81"/>
      <c r="G6" s="81"/>
      <c r="H6" s="81"/>
      <c r="I6" s="81"/>
      <c r="J6" s="81"/>
      <c r="K6" s="81"/>
      <c r="L6" s="81"/>
      <c r="M6" s="81"/>
    </row>
    <row r="7" spans="2:13" x14ac:dyDescent="0.2">
      <c r="B7" s="9"/>
      <c r="C7" s="9"/>
      <c r="D7" s="9"/>
      <c r="E7" s="9"/>
      <c r="F7" s="9"/>
      <c r="G7" s="9"/>
      <c r="H7" s="9"/>
      <c r="I7" s="9"/>
      <c r="J7" s="9"/>
      <c r="K7" s="9"/>
      <c r="L7" s="28"/>
      <c r="M7" s="47" t="s">
        <v>56</v>
      </c>
    </row>
    <row r="8" spans="2:13" ht="26.25" customHeight="1" x14ac:dyDescent="0.2">
      <c r="B8" s="82" t="s">
        <v>28</v>
      </c>
      <c r="C8" s="82" t="s">
        <v>8</v>
      </c>
      <c r="D8" s="83"/>
      <c r="E8" s="83"/>
      <c r="F8" s="83"/>
      <c r="G8" s="83"/>
      <c r="H8" s="83"/>
      <c r="I8" s="83"/>
      <c r="J8" s="82" t="s">
        <v>3</v>
      </c>
      <c r="K8" s="83"/>
      <c r="L8" s="86" t="s">
        <v>20</v>
      </c>
      <c r="M8" s="84" t="s">
        <v>21</v>
      </c>
    </row>
    <row r="9" spans="2:13" ht="51" customHeight="1" thickBot="1" x14ac:dyDescent="0.25">
      <c r="B9" s="83"/>
      <c r="C9" s="25" t="s">
        <v>5</v>
      </c>
      <c r="D9" s="26" t="s">
        <v>9</v>
      </c>
      <c r="E9" s="26" t="s">
        <v>6</v>
      </c>
      <c r="F9" s="26" t="s">
        <v>4</v>
      </c>
      <c r="G9" s="26" t="s">
        <v>19</v>
      </c>
      <c r="H9" s="26" t="s">
        <v>23</v>
      </c>
      <c r="I9" s="26" t="s">
        <v>10</v>
      </c>
      <c r="J9" s="25" t="s">
        <v>5</v>
      </c>
      <c r="K9" s="26" t="s">
        <v>6</v>
      </c>
      <c r="L9" s="87"/>
      <c r="M9" s="85"/>
    </row>
    <row r="10" spans="2:13" ht="18" customHeight="1" thickTop="1" x14ac:dyDescent="0.2">
      <c r="B10" s="93" t="s">
        <v>29</v>
      </c>
      <c r="C10" s="29"/>
      <c r="D10" s="30">
        <v>1384578.7171270719</v>
      </c>
      <c r="E10" s="30"/>
      <c r="F10" s="30">
        <v>366011668.40000004</v>
      </c>
      <c r="G10" s="30">
        <v>5648129.3200000003</v>
      </c>
      <c r="H10" s="30"/>
      <c r="I10" s="30">
        <v>4719631.1700000027</v>
      </c>
      <c r="J10" s="31"/>
      <c r="K10" s="31">
        <v>291432.78999999998</v>
      </c>
      <c r="L10" s="31">
        <v>8626.6799999999948</v>
      </c>
      <c r="M10" s="30">
        <v>4516.2699999999977</v>
      </c>
    </row>
    <row r="11" spans="2:13" ht="18" customHeight="1" x14ac:dyDescent="0.2">
      <c r="B11" s="94" t="s">
        <v>30</v>
      </c>
      <c r="C11" s="29"/>
      <c r="D11" s="30">
        <v>292584631.36852002</v>
      </c>
      <c r="E11" s="30">
        <v>1640677.7486217804</v>
      </c>
      <c r="F11" s="30">
        <v>1372215844.9046233</v>
      </c>
      <c r="G11" s="30">
        <v>20120369.129999999</v>
      </c>
      <c r="H11" s="30">
        <v>1408572.2996632645</v>
      </c>
      <c r="I11" s="30">
        <v>410088083.98999912</v>
      </c>
      <c r="J11" s="31"/>
      <c r="K11" s="31">
        <v>209526318.73999351</v>
      </c>
      <c r="L11" s="31">
        <v>1010128.4200000037</v>
      </c>
      <c r="M11" s="30">
        <v>240242.9699999998</v>
      </c>
    </row>
    <row r="12" spans="2:13" ht="18" customHeight="1" x14ac:dyDescent="0.2">
      <c r="B12" s="94" t="s">
        <v>31</v>
      </c>
      <c r="C12" s="29"/>
      <c r="D12" s="30">
        <v>96836704.369146883</v>
      </c>
      <c r="E12" s="30"/>
      <c r="F12" s="30">
        <v>318670996.21999997</v>
      </c>
      <c r="G12" s="30">
        <v>1991861.76</v>
      </c>
      <c r="H12" s="30">
        <v>390631.90874554747</v>
      </c>
      <c r="I12" s="30">
        <v>29036774.250000022</v>
      </c>
      <c r="J12" s="31"/>
      <c r="K12" s="31">
        <v>1999949.13</v>
      </c>
      <c r="L12" s="31">
        <v>59063.209999999955</v>
      </c>
      <c r="M12" s="30">
        <v>40537.85</v>
      </c>
    </row>
    <row r="13" spans="2:13" ht="18" customHeight="1" x14ac:dyDescent="0.2">
      <c r="B13" s="94" t="s">
        <v>32</v>
      </c>
      <c r="C13" s="29"/>
      <c r="D13" s="30">
        <v>15473328.806535736</v>
      </c>
      <c r="E13" s="30"/>
      <c r="F13" s="30">
        <v>46357932.31000001</v>
      </c>
      <c r="G13" s="30">
        <v>13496.92</v>
      </c>
      <c r="H13" s="30"/>
      <c r="I13" s="30">
        <v>5699960.7800000068</v>
      </c>
      <c r="J13" s="31"/>
      <c r="K13" s="31">
        <v>354585.60000000009</v>
      </c>
      <c r="L13" s="31">
        <v>37013.899999999994</v>
      </c>
      <c r="M13" s="30">
        <v>1693086.0500000003</v>
      </c>
    </row>
    <row r="14" spans="2:13" ht="24" customHeight="1" x14ac:dyDescent="0.2">
      <c r="B14" s="94" t="s">
        <v>33</v>
      </c>
      <c r="C14" s="29">
        <v>65806.103999999992</v>
      </c>
      <c r="D14" s="30">
        <v>2339390.821133167</v>
      </c>
      <c r="E14" s="30"/>
      <c r="F14" s="30">
        <v>242475608.78999999</v>
      </c>
      <c r="G14" s="30">
        <v>5910644.1600000001</v>
      </c>
      <c r="H14" s="30"/>
      <c r="I14" s="30">
        <v>11195927.649999982</v>
      </c>
      <c r="J14" s="31"/>
      <c r="K14" s="31">
        <v>2684175.9299999983</v>
      </c>
      <c r="L14" s="31">
        <v>31048.059999999969</v>
      </c>
      <c r="M14" s="30">
        <v>2284.4100000000003</v>
      </c>
    </row>
    <row r="15" spans="2:13" ht="18" customHeight="1" x14ac:dyDescent="0.2">
      <c r="B15" s="94" t="s">
        <v>34</v>
      </c>
      <c r="C15" s="29"/>
      <c r="D15" s="30">
        <v>12547449.125961142</v>
      </c>
      <c r="E15" s="30"/>
      <c r="F15" s="30">
        <v>286402699.15000015</v>
      </c>
      <c r="G15" s="30">
        <v>10381545.26</v>
      </c>
      <c r="H15" s="30">
        <v>38438.673348712648</v>
      </c>
      <c r="I15" s="30">
        <v>20896533.310000058</v>
      </c>
      <c r="J15" s="31"/>
      <c r="K15" s="31">
        <v>725033.1599999998</v>
      </c>
      <c r="L15" s="31">
        <v>99706.840000000113</v>
      </c>
      <c r="M15" s="30">
        <v>20413.960000000028</v>
      </c>
    </row>
    <row r="16" spans="2:13" ht="18" customHeight="1" x14ac:dyDescent="0.2">
      <c r="B16" s="94" t="s">
        <v>35</v>
      </c>
      <c r="C16" s="29"/>
      <c r="D16" s="30">
        <v>1763549.5671756191</v>
      </c>
      <c r="E16" s="30"/>
      <c r="F16" s="30">
        <v>95232205.060000002</v>
      </c>
      <c r="G16" s="30">
        <v>459897.16</v>
      </c>
      <c r="H16" s="30"/>
      <c r="I16" s="30">
        <v>7138953.1399999931</v>
      </c>
      <c r="J16" s="31"/>
      <c r="K16" s="31">
        <v>453092.05</v>
      </c>
      <c r="L16" s="31">
        <v>41961.95999999997</v>
      </c>
      <c r="M16" s="30">
        <v>72499.25999999998</v>
      </c>
    </row>
    <row r="17" spans="2:13" ht="18" customHeight="1" x14ac:dyDescent="0.2">
      <c r="B17" s="94" t="s">
        <v>36</v>
      </c>
      <c r="C17" s="29"/>
      <c r="D17" s="30">
        <v>55207966.022816278</v>
      </c>
      <c r="E17" s="30"/>
      <c r="F17" s="30">
        <v>112554420.99999999</v>
      </c>
      <c r="G17" s="30">
        <v>24528.44</v>
      </c>
      <c r="H17" s="30"/>
      <c r="I17" s="30">
        <v>2611960.3199999994</v>
      </c>
      <c r="J17" s="31"/>
      <c r="K17" s="31">
        <v>124117.78000000001</v>
      </c>
      <c r="L17" s="31">
        <v>70586.090000000011</v>
      </c>
      <c r="M17" s="30">
        <v>7108.5499999999965</v>
      </c>
    </row>
    <row r="18" spans="2:13" ht="18" customHeight="1" x14ac:dyDescent="0.2">
      <c r="B18" s="94" t="s">
        <v>37</v>
      </c>
      <c r="C18" s="29"/>
      <c r="D18" s="30">
        <v>1363050.2019893001</v>
      </c>
      <c r="E18" s="30"/>
      <c r="F18" s="30">
        <v>1692445904.6800008</v>
      </c>
      <c r="G18" s="30">
        <v>9584734.9199999999</v>
      </c>
      <c r="H18" s="30"/>
      <c r="I18" s="30">
        <v>12985497.279999973</v>
      </c>
      <c r="J18" s="31"/>
      <c r="K18" s="31">
        <v>395196.74000000017</v>
      </c>
      <c r="L18" s="31">
        <v>64001.429999999971</v>
      </c>
      <c r="M18" s="30">
        <v>43810.140000000014</v>
      </c>
    </row>
    <row r="19" spans="2:13" ht="18" customHeight="1" x14ac:dyDescent="0.2">
      <c r="B19" s="94" t="s">
        <v>38</v>
      </c>
      <c r="C19" s="29"/>
      <c r="D19" s="30">
        <v>342095.96806208463</v>
      </c>
      <c r="E19" s="30"/>
      <c r="F19" s="30">
        <v>19970464.66</v>
      </c>
      <c r="G19" s="30"/>
      <c r="H19" s="30"/>
      <c r="I19" s="30">
        <v>3386427.86</v>
      </c>
      <c r="J19" s="31"/>
      <c r="K19" s="31">
        <v>290871.03999999998</v>
      </c>
      <c r="L19" s="31">
        <v>93133.160000000076</v>
      </c>
      <c r="M19" s="30">
        <v>5245.6799999999967</v>
      </c>
    </row>
    <row r="20" spans="2:13" ht="18" customHeight="1" x14ac:dyDescent="0.2">
      <c r="B20" s="94" t="s">
        <v>39</v>
      </c>
      <c r="C20" s="29">
        <v>13899479.93</v>
      </c>
      <c r="D20" s="30">
        <v>1924557.808191343</v>
      </c>
      <c r="E20" s="30"/>
      <c r="F20" s="30">
        <v>162382837.80000001</v>
      </c>
      <c r="G20" s="30">
        <v>435830.57</v>
      </c>
      <c r="H20" s="30"/>
      <c r="I20" s="30">
        <v>21158699.909999993</v>
      </c>
      <c r="J20" s="31"/>
      <c r="K20" s="31">
        <v>732567.93999999971</v>
      </c>
      <c r="L20" s="31">
        <v>26372.400000000001</v>
      </c>
      <c r="M20" s="30">
        <v>23664.509999999995</v>
      </c>
    </row>
    <row r="21" spans="2:13" ht="18" customHeight="1" x14ac:dyDescent="0.2">
      <c r="B21" s="94" t="s">
        <v>40</v>
      </c>
      <c r="C21" s="29"/>
      <c r="D21" s="30">
        <v>46638689.432302549</v>
      </c>
      <c r="E21" s="30"/>
      <c r="F21" s="30">
        <v>303595089.64999992</v>
      </c>
      <c r="G21" s="30">
        <v>6739767.3499999996</v>
      </c>
      <c r="H21" s="30"/>
      <c r="I21" s="30">
        <v>18773916.589999977</v>
      </c>
      <c r="J21" s="31"/>
      <c r="K21" s="31">
        <v>173886.55000000002</v>
      </c>
      <c r="L21" s="31">
        <v>132566.63</v>
      </c>
      <c r="M21" s="30">
        <v>31621.600000000002</v>
      </c>
    </row>
    <row r="22" spans="2:13" ht="18" customHeight="1" x14ac:dyDescent="0.2">
      <c r="B22" s="94" t="s">
        <v>41</v>
      </c>
      <c r="C22" s="32"/>
      <c r="D22" s="29">
        <v>687466.57270565978</v>
      </c>
      <c r="E22" s="29"/>
      <c r="F22" s="30">
        <v>374646909.17000014</v>
      </c>
      <c r="G22" s="30">
        <v>131284.56</v>
      </c>
      <c r="H22" s="30"/>
      <c r="I22" s="30">
        <v>15753690.110000022</v>
      </c>
      <c r="J22" s="31"/>
      <c r="K22" s="31">
        <v>707712.42</v>
      </c>
      <c r="L22" s="31">
        <v>102420.22999999992</v>
      </c>
      <c r="M22" s="30">
        <v>65106.300000000017</v>
      </c>
    </row>
    <row r="23" spans="2:13" ht="18" customHeight="1" x14ac:dyDescent="0.2">
      <c r="B23" s="95" t="s">
        <v>42</v>
      </c>
      <c r="C23" s="29"/>
      <c r="D23" s="30">
        <v>17112041.186224632</v>
      </c>
      <c r="E23" s="30"/>
      <c r="F23" s="30"/>
      <c r="G23" s="30"/>
      <c r="H23" s="30"/>
      <c r="I23" s="30">
        <v>4335223.2699999996</v>
      </c>
      <c r="J23" s="31">
        <v>35126367.510001153</v>
      </c>
      <c r="K23" s="31">
        <v>300484931.78000796</v>
      </c>
      <c r="L23" s="31"/>
      <c r="M23" s="30"/>
    </row>
    <row r="24" spans="2:13" s="4" customFormat="1" ht="18" customHeight="1" x14ac:dyDescent="0.2">
      <c r="B24" s="96" t="s">
        <v>11</v>
      </c>
      <c r="C24" s="3">
        <f>SUM(C10:C23)</f>
        <v>13965286.034</v>
      </c>
      <c r="D24" s="3">
        <f>SUM(D10:D23)</f>
        <v>546205499.96789157</v>
      </c>
      <c r="E24" s="3">
        <f>SUM(E10:E23)</f>
        <v>1640677.7486217804</v>
      </c>
      <c r="F24" s="3">
        <f>SUM(F10:F23)</f>
        <v>5392962581.7946234</v>
      </c>
      <c r="G24" s="3">
        <f t="shared" ref="G24:M24" si="0">SUM(G10:G23)</f>
        <v>61442089.550000004</v>
      </c>
      <c r="H24" s="3">
        <f>SUM(H10:H23)</f>
        <v>1837642.8817575248</v>
      </c>
      <c r="I24" s="3">
        <f t="shared" si="0"/>
        <v>567781279.62999916</v>
      </c>
      <c r="J24" s="3">
        <f t="shared" si="0"/>
        <v>35126367.510001153</v>
      </c>
      <c r="K24" s="3">
        <f>SUM(K10:K23)</f>
        <v>518943871.65000147</v>
      </c>
      <c r="L24" s="3">
        <f>SUM(L10:L23)</f>
        <v>1776629.0100000035</v>
      </c>
      <c r="M24" s="3">
        <f t="shared" si="0"/>
        <v>2250137.5499999998</v>
      </c>
    </row>
    <row r="25" spans="2:13" s="4" customFormat="1" ht="21" customHeight="1" x14ac:dyDescent="0.2">
      <c r="B25" s="97" t="s">
        <v>2</v>
      </c>
      <c r="C25" s="88"/>
      <c r="D25" s="88"/>
      <c r="E25" s="88"/>
      <c r="F25" s="88"/>
      <c r="G25" s="88"/>
      <c r="H25" s="88"/>
      <c r="I25" s="88"/>
      <c r="J25" s="89"/>
      <c r="K25" s="89"/>
      <c r="L25" s="90"/>
      <c r="M25" s="3">
        <f>SUM(C24:M24)</f>
        <v>7143932063.3268967</v>
      </c>
    </row>
    <row r="26" spans="2:13" s="9" customFormat="1" ht="15" customHeight="1" x14ac:dyDescent="0.2">
      <c r="B26" s="9" t="s">
        <v>62</v>
      </c>
      <c r="C26" s="28"/>
    </row>
    <row r="27" spans="2:13" s="9" customFormat="1" ht="16.5" customHeight="1" x14ac:dyDescent="0.2">
      <c r="B27" s="9" t="s">
        <v>63</v>
      </c>
      <c r="C27" s="28"/>
    </row>
    <row r="28" spans="2:13" s="9" customFormat="1" ht="15.75" customHeight="1" x14ac:dyDescent="0.2">
      <c r="B28" s="80" t="s">
        <v>64</v>
      </c>
      <c r="C28" s="80"/>
      <c r="D28" s="80"/>
      <c r="E28" s="80"/>
      <c r="F28" s="80"/>
      <c r="G28" s="80"/>
      <c r="H28" s="80"/>
      <c r="I28" s="80"/>
      <c r="J28" s="80"/>
      <c r="K28" s="80"/>
      <c r="L28" s="80"/>
      <c r="M28" s="80"/>
    </row>
    <row r="30" spans="2:13" x14ac:dyDescent="0.2">
      <c r="C30" s="7"/>
      <c r="D30" s="8"/>
      <c r="E30" s="8"/>
    </row>
  </sheetData>
  <mergeCells count="11">
    <mergeCell ref="B2:M2"/>
    <mergeCell ref="B28:M28"/>
    <mergeCell ref="B5:M5"/>
    <mergeCell ref="B8:B9"/>
    <mergeCell ref="C8:I8"/>
    <mergeCell ref="M8:M9"/>
    <mergeCell ref="J8:K8"/>
    <mergeCell ref="L8:L9"/>
    <mergeCell ref="B25:L25"/>
    <mergeCell ref="B3:M3"/>
    <mergeCell ref="B6:M6"/>
  </mergeCells>
  <phoneticPr fontId="22" type="noConversion"/>
  <printOptions horizontalCentered="1" verticalCentered="1"/>
  <pageMargins left="0" right="0" top="3.937007874015748E-2" bottom="0" header="0.35433070866141736" footer="0.23622047244094491"/>
  <pageSetup paperSize="9" scale="73"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Tabela1 Heterônomos</vt:lpstr>
      <vt:lpstr>Tab2 Novas Renúncias</vt:lpstr>
      <vt:lpstr>tab4 -Pré Exist Renúncia Reg</vt:lpstr>
      <vt:lpstr>'Tab2 Novas Renúncias'!Area_de_impressao</vt:lpstr>
      <vt:lpstr>'Tabela1 Heterônomos'!Area_de_impressao</vt:lpstr>
    </vt:vector>
  </TitlesOfParts>
  <Company>Nome da sua empresa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dc:creator>
  <cp:lastModifiedBy>Glenio Murta Siqueira</cp:lastModifiedBy>
  <cp:lastPrinted>2025-07-31T16:21:04Z</cp:lastPrinted>
  <dcterms:created xsi:type="dcterms:W3CDTF">2006-08-22T17:42:54Z</dcterms:created>
  <dcterms:modified xsi:type="dcterms:W3CDTF">2025-07-31T16:58:48Z</dcterms:modified>
</cp:coreProperties>
</file>