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azmg-my.sharepoint.com/personal/alexandro_novais_fazenda_mg_gov_br/Documents/Documentos/Publicações do site da SEF/Relatórios RFIAK110 A 2025/"/>
    </mc:Choice>
  </mc:AlternateContent>
  <xr:revisionPtr revIDLastSave="0" documentId="8_{A042C370-4857-4CEF-84CF-82601FA8BAC0}" xr6:coauthVersionLast="47" xr6:coauthVersionMax="47" xr10:uidLastSave="{00000000-0000-0000-0000-000000000000}"/>
  <bookViews>
    <workbookView xWindow="-120" yWindow="-120" windowWidth="29040" windowHeight="15720" activeTab="11" xr2:uid="{725F6504-C8CD-4102-8043-03209C291EC8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</sheets>
  <definedNames>
    <definedName name="_xlnm.Print_Area" localSheetId="3">Abril!$A$1:$G$30</definedName>
    <definedName name="_xlnm.Print_Area" localSheetId="7">Agosto!$A$1:$G$30</definedName>
    <definedName name="_xlnm.Print_Area" localSheetId="11">Dezembro!$A$1:$G$30</definedName>
    <definedName name="_xlnm.Print_Area" localSheetId="1">Fevereiro!$A$1:$G$30</definedName>
    <definedName name="_xlnm.Print_Area" localSheetId="0">Janeiro!$A$1:$G$30</definedName>
    <definedName name="_xlnm.Print_Area" localSheetId="6">Julho!$A$1:$G$30</definedName>
    <definedName name="_xlnm.Print_Area" localSheetId="5">Junho!$A$1:$G$30</definedName>
    <definedName name="_xlnm.Print_Area" localSheetId="4">Maio!$A$1:$G$30</definedName>
    <definedName name="_xlnm.Print_Area" localSheetId="2">Março!$A$1:$G$30</definedName>
    <definedName name="_xlnm.Print_Area" localSheetId="10">Novembro!$A$1:$G$30</definedName>
    <definedName name="_xlnm.Print_Area" localSheetId="9">Outubro!$A$1:$G$30</definedName>
    <definedName name="_xlnm.Print_Area" localSheetId="8">Setembro!$A$1:$G$30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5" l="1"/>
  <c r="I28" i="12"/>
  <c r="I28" i="11"/>
  <c r="I28" i="10"/>
  <c r="I28" i="9"/>
  <c r="I28" i="8"/>
  <c r="I28" i="7"/>
  <c r="I28" i="6"/>
  <c r="I28" i="4"/>
  <c r="I28" i="3"/>
  <c r="I28" i="2"/>
  <c r="I28" i="1" l="1"/>
</calcChain>
</file>

<file path=xl/sharedStrings.xml><?xml version="1.0" encoding="utf-8"?>
<sst xmlns="http://schemas.openxmlformats.org/spreadsheetml/2006/main" count="384" uniqueCount="32">
  <si>
    <t>SECRETARIA DE ESTADO DE FAZENDA DE MINAS GERAIS</t>
  </si>
  <si>
    <t>RFIAK110                             FECHAMENTO DA DIVIDA ATIVA NA DATA DO SALDO:</t>
  </si>
  <si>
    <t>FECHAMENTO DA DIVIDA ATIVA NA DATA DO SALDO:</t>
  </si>
  <si>
    <t>Saldo antes das baixas</t>
  </si>
  <si>
    <t>Qtde PTA</t>
  </si>
  <si>
    <t>TRIBUTO (R$)</t>
  </si>
  <si>
    <t>MULTA (R$)</t>
  </si>
  <si>
    <t>JUROS (R$)</t>
  </si>
  <si>
    <t>TOTAL (R$)</t>
  </si>
  <si>
    <t>1.0</t>
  </si>
  <si>
    <t>SALDO INICIAL</t>
  </si>
  <si>
    <t>2.0</t>
  </si>
  <si>
    <t>INSCRIÇÕES NO PERÍODO</t>
  </si>
  <si>
    <t>3.0</t>
  </si>
  <si>
    <t>BAIXAS</t>
  </si>
  <si>
    <t>3.1</t>
  </si>
  <si>
    <t>PAGAMENTOS</t>
  </si>
  <si>
    <t xml:space="preserve">   À VISTA</t>
  </si>
  <si>
    <t xml:space="preserve">   PARCELADOS</t>
  </si>
  <si>
    <t>3.2</t>
  </si>
  <si>
    <t>EXTINÇÕES</t>
  </si>
  <si>
    <t>3.3</t>
  </si>
  <si>
    <t>QUITAÇÕES ESPECIAIS</t>
  </si>
  <si>
    <t>3.4</t>
  </si>
  <si>
    <t>DESONERAÇÕES</t>
  </si>
  <si>
    <t>3.5</t>
  </si>
  <si>
    <t>TOTAL BAIXAS</t>
  </si>
  <si>
    <t>4.0</t>
  </si>
  <si>
    <t>OUTRAS MOVIMENTAÇÕES</t>
  </si>
  <si>
    <t>5.0</t>
  </si>
  <si>
    <t>SALDO FINAL</t>
  </si>
  <si>
    <t>SALDO FINAL = (SALDO INICIAL + INSCRIÇÕES NO PERÍODO + OUTRAS MOVIMENTAÇÕES) - TOTAL BAIXAS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</si>
</sst>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5" fontId="1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0E53-30FE-4ED6-8BF3-0E4D65E6937A}">
  <dimension ref="A1:I31"/>
  <sheetViews>
    <sheetView workbookViewId="0">
      <selection activeCell="I29" sqref="I29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45688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1097250</v>
      </c>
      <c r="D7" s="8">
        <v>20226339829.91</v>
      </c>
      <c r="E7" s="8">
        <v>23085395022.040001</v>
      </c>
      <c r="F7" s="8">
        <v>36909382109.660004</v>
      </c>
      <c r="G7" s="8">
        <v>80221116961.610001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11144</v>
      </c>
      <c r="D9" s="8">
        <v>176775262.5</v>
      </c>
      <c r="E9" s="8">
        <v>261479198.71000001</v>
      </c>
      <c r="F9" s="8">
        <v>95339689.879999995</v>
      </c>
      <c r="G9" s="8">
        <v>533594151.08999997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 s="7">
        <v>8464</v>
      </c>
      <c r="D15" s="8">
        <v>16035405.460000001</v>
      </c>
      <c r="E15" s="8">
        <v>4244813.12</v>
      </c>
      <c r="F15" s="8">
        <v>4132933.19</v>
      </c>
      <c r="G15" s="8">
        <v>24413151.77</v>
      </c>
    </row>
    <row r="16" spans="1:9" x14ac:dyDescent="0.2">
      <c r="A16" s="9"/>
      <c r="B16" s="10" t="s">
        <v>18</v>
      </c>
      <c r="C16" s="7">
        <v>42767</v>
      </c>
      <c r="D16" s="8">
        <v>225334499.83000001</v>
      </c>
      <c r="E16" s="8">
        <v>42186622.880000003</v>
      </c>
      <c r="F16" s="8">
        <v>133076585.48</v>
      </c>
      <c r="G16" s="8">
        <v>400597708.19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>
        <v>38628</v>
      </c>
      <c r="D18" s="8">
        <v>109700815.19</v>
      </c>
      <c r="E18" s="8">
        <v>27909608.140000001</v>
      </c>
      <c r="F18" s="8">
        <v>95915127.640000001</v>
      </c>
      <c r="G18" s="8">
        <v>233525550.97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19474</v>
      </c>
      <c r="D22" s="8">
        <v>0</v>
      </c>
      <c r="E22" s="8">
        <v>13986642.210000001</v>
      </c>
      <c r="F22" s="8">
        <v>17445703.719999999</v>
      </c>
      <c r="G22" s="8">
        <v>31432345.93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351070720.48000002</v>
      </c>
      <c r="E24" s="8">
        <v>88327686.349999994</v>
      </c>
      <c r="F24" s="8">
        <v>250570350.03</v>
      </c>
      <c r="G24" s="8">
        <v>689968756.86000001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1108208</v>
      </c>
      <c r="D26" s="8">
        <v>228052388.06</v>
      </c>
      <c r="E26" s="8">
        <v>38713492.369999997</v>
      </c>
      <c r="F26" s="8">
        <v>575643183.72000003</v>
      </c>
      <c r="G26" s="8">
        <v>842409064.14999998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1062143</v>
      </c>
      <c r="D28" s="8">
        <v>20280096759.990002</v>
      </c>
      <c r="E28" s="8">
        <v>23297260026.77</v>
      </c>
      <c r="F28" s="8">
        <v>37329794633.230003</v>
      </c>
      <c r="G28" s="8">
        <v>80907151419.990005</v>
      </c>
      <c r="I28" s="8">
        <f>G7+G9+G26</f>
        <v>81597120176.849991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C75E0-BF22-4198-8391-5E8EFA4EF2BD}">
  <dimension ref="A1:I31"/>
  <sheetViews>
    <sheetView workbookViewId="0">
      <selection activeCell="C7" sqref="C7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45961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1084035</v>
      </c>
      <c r="D7" s="8">
        <v>21890528907.139999</v>
      </c>
      <c r="E7" s="8">
        <v>23983308438.459999</v>
      </c>
      <c r="F7" s="8">
        <v>40753654472.839996</v>
      </c>
      <c r="G7" s="8">
        <v>86627491818.440002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66096</v>
      </c>
      <c r="D9" s="8">
        <v>424885114.12</v>
      </c>
      <c r="E9" s="8">
        <v>185917758.66</v>
      </c>
      <c r="F9" s="8">
        <v>134902949.96000001</v>
      </c>
      <c r="G9" s="8">
        <v>745705822.74000001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>
        <v>69</v>
      </c>
      <c r="D15" s="8">
        <v>41790.879999999997</v>
      </c>
      <c r="E15" s="8">
        <v>96369.56</v>
      </c>
      <c r="F15" s="8">
        <v>84968.66</v>
      </c>
      <c r="G15" s="8">
        <v>223129.1</v>
      </c>
    </row>
    <row r="16" spans="1:9" x14ac:dyDescent="0.2">
      <c r="A16" s="9"/>
      <c r="B16" s="10" t="s">
        <v>18</v>
      </c>
      <c r="C16" s="7">
        <v>38420</v>
      </c>
      <c r="D16" s="8">
        <v>46271498.009999998</v>
      </c>
      <c r="E16" s="8">
        <v>12379119.57</v>
      </c>
      <c r="F16" s="8">
        <v>22595502.579999998</v>
      </c>
      <c r="G16" s="8">
        <v>81246120.159999996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 s="7">
        <v>565418</v>
      </c>
      <c r="D18" s="8">
        <v>61712048.640000001</v>
      </c>
      <c r="E18" s="8">
        <v>737058035.25999999</v>
      </c>
      <c r="F18" s="8">
        <v>508705527.88999999</v>
      </c>
      <c r="G18" s="8">
        <v>1307475611.79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23967</v>
      </c>
      <c r="D22">
        <v>0</v>
      </c>
      <c r="E22" s="8">
        <v>16184956.51</v>
      </c>
      <c r="F22" s="8">
        <v>21105137.73</v>
      </c>
      <c r="G22" s="8">
        <v>37290094.240000002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108025337.53</v>
      </c>
      <c r="E24" s="8">
        <v>765718480.89999998</v>
      </c>
      <c r="F24" s="8">
        <v>552491136.86000001</v>
      </c>
      <c r="G24" s="8">
        <v>1426234955.29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1091907</v>
      </c>
      <c r="D26" s="8">
        <v>-254667.51999999999</v>
      </c>
      <c r="E26" s="8">
        <v>14553405.75</v>
      </c>
      <c r="F26" s="8">
        <v>715435057.90999997</v>
      </c>
      <c r="G26" s="8">
        <v>729733796.13999999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1125774</v>
      </c>
      <c r="D28" s="8">
        <v>22207134016.209999</v>
      </c>
      <c r="E28" s="8">
        <v>23418061121.970001</v>
      </c>
      <c r="F28" s="8">
        <v>41051501343.849998</v>
      </c>
      <c r="G28" s="8">
        <v>86676696482.029999</v>
      </c>
      <c r="I28" s="8">
        <f>G7+G9+G26</f>
        <v>88102931437.320007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B93D-DBEB-48D8-B8A1-54E574C3F49A}">
  <dimension ref="A1:I31"/>
  <sheetViews>
    <sheetView workbookViewId="0">
      <selection activeCell="D11" sqref="D11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45991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1125774</v>
      </c>
      <c r="D7" s="8">
        <v>22207134016.209999</v>
      </c>
      <c r="E7" s="8">
        <v>23418061121.970001</v>
      </c>
      <c r="F7" s="8">
        <v>41051501343.849998</v>
      </c>
      <c r="G7" s="8">
        <v>86676696482.029999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28737</v>
      </c>
      <c r="D9" s="8">
        <v>211937891.22999999</v>
      </c>
      <c r="E9" s="8">
        <v>114180952.73999999</v>
      </c>
      <c r="F9" s="8">
        <v>72506630.549999997</v>
      </c>
      <c r="G9" s="8">
        <v>398625474.51999998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>
        <v>43</v>
      </c>
      <c r="D15" s="8">
        <v>12218.64</v>
      </c>
      <c r="E15" s="8">
        <v>47987.199999999997</v>
      </c>
      <c r="F15" s="8">
        <v>18676.02</v>
      </c>
      <c r="G15" s="8">
        <v>78881.86</v>
      </c>
    </row>
    <row r="16" spans="1:9" x14ac:dyDescent="0.2">
      <c r="A16" s="9"/>
      <c r="B16" s="10" t="s">
        <v>18</v>
      </c>
      <c r="C16" s="7">
        <v>35046</v>
      </c>
      <c r="D16" s="8">
        <v>41797319.859999999</v>
      </c>
      <c r="E16" s="8">
        <v>10976965.57</v>
      </c>
      <c r="F16" s="8">
        <v>20910134.390000001</v>
      </c>
      <c r="G16" s="8">
        <v>73684419.819999993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 s="7">
        <v>6212</v>
      </c>
      <c r="D18" s="8">
        <v>49255382.369999997</v>
      </c>
      <c r="E18" s="8">
        <v>242066246.53</v>
      </c>
      <c r="F18" s="8">
        <v>221794603.66999999</v>
      </c>
      <c r="G18" s="8">
        <v>513116232.56999999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2</v>
      </c>
      <c r="D20" s="8">
        <v>11741.37</v>
      </c>
      <c r="E20" s="8">
        <v>1972.67</v>
      </c>
      <c r="F20" s="8">
        <v>1526.73</v>
      </c>
      <c r="G20" s="8">
        <v>15240.77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21127</v>
      </c>
      <c r="D22">
        <v>0</v>
      </c>
      <c r="E22" s="8">
        <v>14080987.75</v>
      </c>
      <c r="F22" s="8">
        <v>18905465.739999998</v>
      </c>
      <c r="G22" s="8">
        <v>32986453.489999998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91076662.239999995</v>
      </c>
      <c r="E24" s="8">
        <v>267174159.72</v>
      </c>
      <c r="F24" s="8">
        <v>261630406.55000001</v>
      </c>
      <c r="G24" s="8">
        <v>619881228.50999999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1124582</v>
      </c>
      <c r="D26" s="8">
        <v>-22940518.23</v>
      </c>
      <c r="E26" s="8">
        <v>10208842.07</v>
      </c>
      <c r="F26" s="8">
        <v>613205269.95000005</v>
      </c>
      <c r="G26" s="8">
        <v>600473593.78999996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1138725</v>
      </c>
      <c r="D28" s="8">
        <v>22305054726.970001</v>
      </c>
      <c r="E28" s="8">
        <v>23275276757.060001</v>
      </c>
      <c r="F28" s="8">
        <v>41475582837.800003</v>
      </c>
      <c r="G28" s="8">
        <v>87055914321.830002</v>
      </c>
      <c r="I28" s="8">
        <f>G7+G9+G26</f>
        <v>87675795550.339996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AEF1-1274-4768-B957-38A07FBF07F3}">
  <dimension ref="A1:I31"/>
  <sheetViews>
    <sheetView tabSelected="1" workbookViewId="0">
      <selection activeCell="I11" sqref="I11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46022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1138725</v>
      </c>
      <c r="D7" s="8">
        <v>22305054726.970001</v>
      </c>
      <c r="E7" s="8">
        <v>23275276757.060001</v>
      </c>
      <c r="F7" s="8">
        <v>41475582837.800003</v>
      </c>
      <c r="G7" s="8">
        <v>87055914321.830002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22889</v>
      </c>
      <c r="D9" s="8">
        <v>236127654.91999999</v>
      </c>
      <c r="E9" s="8">
        <v>116272583.22</v>
      </c>
      <c r="F9" s="8">
        <v>70045954.909999996</v>
      </c>
      <c r="G9" s="8">
        <v>422446193.05000001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>
        <v>124</v>
      </c>
      <c r="D15" s="8">
        <v>44767.61</v>
      </c>
      <c r="E15" s="8">
        <v>186737.62</v>
      </c>
      <c r="F15" s="8">
        <v>96440.56</v>
      </c>
      <c r="G15" s="8">
        <v>327945.78999999998</v>
      </c>
    </row>
    <row r="16" spans="1:9" x14ac:dyDescent="0.2">
      <c r="A16" s="9"/>
      <c r="B16" s="10" t="s">
        <v>18</v>
      </c>
      <c r="C16" s="7">
        <v>37342</v>
      </c>
      <c r="D16" s="8">
        <v>39463618.450000003</v>
      </c>
      <c r="E16" s="8">
        <v>10905078.050000001</v>
      </c>
      <c r="F16" s="8">
        <v>20010394.780000001</v>
      </c>
      <c r="G16" s="8">
        <v>70379091.280000001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 s="7">
        <v>7976</v>
      </c>
      <c r="D18" s="8">
        <v>40860759.979999997</v>
      </c>
      <c r="E18" s="8">
        <v>147132274.53</v>
      </c>
      <c r="F18" s="8">
        <v>172451385.84999999</v>
      </c>
      <c r="G18" s="8">
        <v>360444420.36000001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20635</v>
      </c>
      <c r="D22">
        <v>0</v>
      </c>
      <c r="E22" s="8">
        <v>9997375.1300000008</v>
      </c>
      <c r="F22" s="8">
        <v>12424123.51</v>
      </c>
      <c r="G22" s="8">
        <v>22421498.640000001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80369146.040000007</v>
      </c>
      <c r="E24" s="8">
        <v>168221465.33000001</v>
      </c>
      <c r="F24" s="8">
        <v>204982344.69999999</v>
      </c>
      <c r="G24" s="8">
        <v>453572956.06999999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1137510</v>
      </c>
      <c r="D26" s="8">
        <v>-26697276.640000001</v>
      </c>
      <c r="E26" s="8">
        <v>33521802.050000001</v>
      </c>
      <c r="F26" s="8">
        <v>544019263.29999995</v>
      </c>
      <c r="G26" s="8">
        <v>550843788.71000004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1144692</v>
      </c>
      <c r="D28" s="8">
        <v>22434115959.209999</v>
      </c>
      <c r="E28" s="8">
        <v>23256849677</v>
      </c>
      <c r="F28" s="8">
        <v>41884665711.309998</v>
      </c>
      <c r="G28" s="8">
        <v>87575631347.520004</v>
      </c>
      <c r="I28" s="8">
        <f>G7+G9+G26</f>
        <v>88029204303.590012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3A7A-40A1-4DF6-ACCD-A0C392F8C21C}">
  <dimension ref="A1:I31"/>
  <sheetViews>
    <sheetView workbookViewId="0">
      <selection activeCell="G35" sqref="G35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45716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1062143</v>
      </c>
      <c r="D7" s="8">
        <v>20280096759.990002</v>
      </c>
      <c r="E7" s="8">
        <v>23297260026.77</v>
      </c>
      <c r="F7" s="8">
        <v>37329794633.230003</v>
      </c>
      <c r="G7" s="8">
        <v>80907151419.990005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12553</v>
      </c>
      <c r="D9" s="8">
        <v>212220630.91</v>
      </c>
      <c r="E9" s="8">
        <v>348813181.81999999</v>
      </c>
      <c r="F9" s="8">
        <v>105693375.48</v>
      </c>
      <c r="G9" s="8">
        <v>666727188.21000004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 s="7">
        <v>6450</v>
      </c>
      <c r="D15" s="8">
        <v>11021823</v>
      </c>
      <c r="E15" s="8">
        <v>2611897.58</v>
      </c>
      <c r="F15" s="8">
        <v>3566985.23</v>
      </c>
      <c r="G15" s="8">
        <v>17200705.809999999</v>
      </c>
    </row>
    <row r="16" spans="1:9" x14ac:dyDescent="0.2">
      <c r="A16" s="9"/>
      <c r="B16" s="10" t="s">
        <v>18</v>
      </c>
      <c r="C16" s="7">
        <v>39463</v>
      </c>
      <c r="D16" s="8">
        <v>239405887.38</v>
      </c>
      <c r="E16" s="8">
        <v>40292062.170000002</v>
      </c>
      <c r="F16" s="8">
        <v>135660087.87</v>
      </c>
      <c r="G16" s="8">
        <v>415358037.42000002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 s="7">
        <v>5489</v>
      </c>
      <c r="D18" s="8">
        <v>84854805.879999995</v>
      </c>
      <c r="E18" s="8">
        <v>167666162.38</v>
      </c>
      <c r="F18" s="8">
        <v>167231860.61000001</v>
      </c>
      <c r="G18" s="8">
        <v>419752828.87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3</v>
      </c>
      <c r="D20" s="8">
        <v>11377.62</v>
      </c>
      <c r="E20" s="8">
        <v>2041.97</v>
      </c>
      <c r="F20">
        <v>948.18</v>
      </c>
      <c r="G20" s="8">
        <v>14367.77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17992</v>
      </c>
      <c r="D22">
        <v>0</v>
      </c>
      <c r="E22" s="8">
        <v>14806638.140000001</v>
      </c>
      <c r="F22" s="8">
        <v>18949292.440000001</v>
      </c>
      <c r="G22" s="8">
        <v>33755930.579999998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335293893.88</v>
      </c>
      <c r="E24" s="8">
        <v>225378802.24000001</v>
      </c>
      <c r="F24" s="8">
        <v>325409174.32999998</v>
      </c>
      <c r="G24" s="8">
        <v>886081870.45000005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1075783</v>
      </c>
      <c r="D26" s="8">
        <v>308324824.25999999</v>
      </c>
      <c r="E26" s="8">
        <v>41595420.060000002</v>
      </c>
      <c r="F26" s="8">
        <v>581149373.19000006</v>
      </c>
      <c r="G26" s="8">
        <v>931069617.50999999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1063328</v>
      </c>
      <c r="D28" s="8">
        <v>20465348321.279999</v>
      </c>
      <c r="E28" s="8">
        <v>23462289826.41</v>
      </c>
      <c r="F28" s="8">
        <v>37691228207.57</v>
      </c>
      <c r="G28" s="8">
        <v>81618866355.259995</v>
      </c>
      <c r="I28" s="8">
        <f>G7+G9+G26</f>
        <v>82504948225.710007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C576-C988-4058-B565-DF7E350CB919}">
  <dimension ref="A1:I31"/>
  <sheetViews>
    <sheetView workbookViewId="0">
      <selection activeCell="M21" sqref="M21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45747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1063328</v>
      </c>
      <c r="D7" s="8">
        <v>20465348585.27</v>
      </c>
      <c r="E7" s="8">
        <v>23462289826.41</v>
      </c>
      <c r="F7" s="8">
        <v>37691227943.580002</v>
      </c>
      <c r="G7" s="8">
        <v>81618866355.259995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17355</v>
      </c>
      <c r="D9" s="8">
        <v>280618905.26999998</v>
      </c>
      <c r="E9" s="8">
        <v>267663408.34</v>
      </c>
      <c r="F9" s="8">
        <v>101996572.08</v>
      </c>
      <c r="G9" s="8">
        <v>650278885.69000006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>
        <v>124</v>
      </c>
      <c r="D15" s="8">
        <v>507253.43</v>
      </c>
      <c r="E15" s="8">
        <v>437402.08</v>
      </c>
      <c r="F15" s="8">
        <v>1044637.3</v>
      </c>
      <c r="G15" s="8">
        <v>1989292.81</v>
      </c>
    </row>
    <row r="16" spans="1:9" x14ac:dyDescent="0.2">
      <c r="A16" s="9"/>
      <c r="B16" s="10" t="s">
        <v>18</v>
      </c>
      <c r="C16" s="7">
        <v>39250</v>
      </c>
      <c r="D16" s="8">
        <v>44356185.939999998</v>
      </c>
      <c r="E16" s="8">
        <v>11769206.210000001</v>
      </c>
      <c r="F16" s="8">
        <v>19688078.09</v>
      </c>
      <c r="G16" s="8">
        <v>75813470.239999995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 s="7">
        <v>6386</v>
      </c>
      <c r="D18" s="8">
        <v>24175783.039999999</v>
      </c>
      <c r="E18" s="8">
        <v>21576612.989999998</v>
      </c>
      <c r="F18" s="8">
        <v>37886703.490000002</v>
      </c>
      <c r="G18" s="8">
        <v>83639099.519999996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1</v>
      </c>
      <c r="D20">
        <v>258.05</v>
      </c>
      <c r="E20">
        <v>51.6</v>
      </c>
      <c r="F20">
        <v>66.52</v>
      </c>
      <c r="G20">
        <v>376.17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17699</v>
      </c>
      <c r="D22">
        <v>0</v>
      </c>
      <c r="E22" s="8">
        <v>18431264.460000001</v>
      </c>
      <c r="F22" s="8">
        <v>24008946.109999999</v>
      </c>
      <c r="G22" s="8">
        <v>42440210.57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69039480.459999993</v>
      </c>
      <c r="E24" s="8">
        <v>52214537.340000004</v>
      </c>
      <c r="F24" s="8">
        <v>82628431.510000005</v>
      </c>
      <c r="G24" s="8">
        <v>203882449.31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1072228</v>
      </c>
      <c r="D26" s="8">
        <v>-38528903.630000003</v>
      </c>
      <c r="E26" s="8">
        <v>-15392899.109999999</v>
      </c>
      <c r="F26" s="8">
        <v>395434535.35000002</v>
      </c>
      <c r="G26" s="8">
        <v>341512732.61000001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1064977</v>
      </c>
      <c r="D28" s="8">
        <v>20638399106.450001</v>
      </c>
      <c r="E28" s="8">
        <v>23662345798.299999</v>
      </c>
      <c r="F28" s="8">
        <v>38106030619.5</v>
      </c>
      <c r="G28" s="8">
        <v>82406775524.25</v>
      </c>
      <c r="I28" s="8">
        <f>G7+G9+G26</f>
        <v>82610657973.559998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0106-4AB2-428B-A952-6A5578076C33}">
  <dimension ref="A1:I31"/>
  <sheetViews>
    <sheetView topLeftCell="A9" workbookViewId="0">
      <selection activeCell="E20" sqref="E20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45777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1064977</v>
      </c>
      <c r="D7" s="8">
        <v>20638399106.450001</v>
      </c>
      <c r="E7" s="8">
        <v>23662345798.299999</v>
      </c>
      <c r="F7" s="8">
        <v>38106030619.5</v>
      </c>
      <c r="G7" s="8">
        <v>82406775524.25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15843</v>
      </c>
      <c r="D9" s="8">
        <v>313112653.49000001</v>
      </c>
      <c r="E9" s="8">
        <v>173116718.25999999</v>
      </c>
      <c r="F9" s="8">
        <v>86264510.459999993</v>
      </c>
      <c r="G9" s="8">
        <v>572493882.21000004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 s="7">
        <v>73</v>
      </c>
      <c r="D15" s="8">
        <v>22155.95</v>
      </c>
      <c r="E15" s="8">
        <v>87345.93</v>
      </c>
      <c r="F15" s="8">
        <v>22978</v>
      </c>
      <c r="G15" s="8">
        <v>132479.88</v>
      </c>
    </row>
    <row r="16" spans="1:9" x14ac:dyDescent="0.2">
      <c r="A16" s="9"/>
      <c r="B16" s="10" t="s">
        <v>18</v>
      </c>
      <c r="C16" s="7">
        <v>38004</v>
      </c>
      <c r="D16" s="8">
        <v>46512154.590000004</v>
      </c>
      <c r="E16" s="8">
        <v>12073425.640000001</v>
      </c>
      <c r="F16" s="8">
        <v>19449396.489999998</v>
      </c>
      <c r="G16" s="8">
        <v>78034976.719999999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>
        <v>777</v>
      </c>
      <c r="D18" s="8">
        <v>23462547.640000001</v>
      </c>
      <c r="E18" s="8">
        <v>25667656.59</v>
      </c>
      <c r="F18" s="8">
        <v>73883605.980000004</v>
      </c>
      <c r="G18" s="8">
        <v>123013810.20999999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1</v>
      </c>
      <c r="D20">
        <v>66.400000000000006</v>
      </c>
      <c r="E20">
        <v>10.43</v>
      </c>
      <c r="F20">
        <v>1.02</v>
      </c>
      <c r="G20">
        <v>77.849999999999994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17361</v>
      </c>
      <c r="D22" s="8">
        <v>0</v>
      </c>
      <c r="E22" s="8">
        <v>20315666.780000001</v>
      </c>
      <c r="F22" s="8">
        <v>30820395.300000001</v>
      </c>
      <c r="G22" s="8">
        <v>51136062.079999998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69996924.579999998</v>
      </c>
      <c r="E24" s="8">
        <v>58144105.369999997</v>
      </c>
      <c r="F24" s="8">
        <v>124176376.79000001</v>
      </c>
      <c r="G24" s="8">
        <v>252317406.74000001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1063843</v>
      </c>
      <c r="D26" s="8">
        <v>-15337956.77</v>
      </c>
      <c r="E26" s="8">
        <v>-6096196.54</v>
      </c>
      <c r="F26" s="8">
        <v>419332931.06999999</v>
      </c>
      <c r="G26" s="8">
        <v>397898777.75999999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1070293</v>
      </c>
      <c r="D28" s="8">
        <v>20866176878.59</v>
      </c>
      <c r="E28" s="8">
        <v>23771222214.650002</v>
      </c>
      <c r="F28" s="8">
        <v>38487451684.239998</v>
      </c>
      <c r="G28" s="8">
        <v>83124850777.479996</v>
      </c>
      <c r="I28" s="8">
        <f>G7+G9+G26</f>
        <v>83377168184.220001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4AD6-EBDB-40B8-A59B-6FF5B1A7F4AF}">
  <dimension ref="A1:I31"/>
  <sheetViews>
    <sheetView workbookViewId="0">
      <selection activeCell="D29" sqref="D29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45808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1070293</v>
      </c>
      <c r="D7" s="8">
        <v>20866176878.59</v>
      </c>
      <c r="E7" s="8">
        <v>23771222214.650002</v>
      </c>
      <c r="F7" s="8">
        <v>38487451684.239998</v>
      </c>
      <c r="G7" s="8">
        <v>83124850777.479996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11936</v>
      </c>
      <c r="D9" s="8">
        <v>227896398.03</v>
      </c>
      <c r="E9" s="8">
        <v>217747554.38999999</v>
      </c>
      <c r="F9" s="8">
        <v>96780870.189999998</v>
      </c>
      <c r="G9" s="8">
        <v>542424822.61000001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>
        <v>96</v>
      </c>
      <c r="D15" s="8">
        <v>53766.2</v>
      </c>
      <c r="E15" s="8">
        <v>289502.75</v>
      </c>
      <c r="F15" s="8">
        <v>39007.82</v>
      </c>
      <c r="G15" s="8">
        <v>382276.77</v>
      </c>
    </row>
    <row r="16" spans="1:9" x14ac:dyDescent="0.2">
      <c r="A16" s="9"/>
      <c r="B16" s="10" t="s">
        <v>18</v>
      </c>
      <c r="C16" s="7">
        <v>39504</v>
      </c>
      <c r="D16" s="8">
        <v>86593228.349999994</v>
      </c>
      <c r="E16" s="8">
        <v>17930112.539999999</v>
      </c>
      <c r="F16" s="8">
        <v>30162999.23</v>
      </c>
      <c r="G16" s="8">
        <v>134686340.12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>
        <v>102</v>
      </c>
      <c r="D18" s="8">
        <v>2652182.38</v>
      </c>
      <c r="E18" s="8">
        <v>4030556.32</v>
      </c>
      <c r="F18" s="8">
        <v>4118253.09</v>
      </c>
      <c r="G18" s="8">
        <v>10800991.789999999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19249</v>
      </c>
      <c r="D22">
        <v>0</v>
      </c>
      <c r="E22" s="8">
        <v>65564496.030000001</v>
      </c>
      <c r="F22" s="8">
        <v>103936110.77</v>
      </c>
      <c r="G22" s="8">
        <v>169500606.80000001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89299176.930000007</v>
      </c>
      <c r="E24" s="8">
        <v>87814667.640000001</v>
      </c>
      <c r="F24" s="8">
        <v>138256370.91</v>
      </c>
      <c r="G24" s="8">
        <v>315370215.48000002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1065946</v>
      </c>
      <c r="D26" s="8">
        <v>-33532945.280000001</v>
      </c>
      <c r="E26" s="8">
        <v>-17042826.5</v>
      </c>
      <c r="F26" s="8">
        <v>410547477.89999998</v>
      </c>
      <c r="G26" s="8">
        <v>359971706.12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1069490</v>
      </c>
      <c r="D28" s="8">
        <v>20971241154.41</v>
      </c>
      <c r="E28" s="8">
        <v>23884112274.900002</v>
      </c>
      <c r="F28" s="8">
        <v>38856523661.419998</v>
      </c>
      <c r="G28" s="8">
        <v>83711877090.729996</v>
      </c>
      <c r="I28" s="8">
        <f>G7+G9+G26</f>
        <v>84027247306.209991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4F5F-C450-4DBC-A661-7C025A2DAD71}">
  <dimension ref="A1:I31"/>
  <sheetViews>
    <sheetView workbookViewId="0">
      <selection activeCell="D13" sqref="D13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45838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1069490</v>
      </c>
      <c r="D7" s="8">
        <v>20971241154.41</v>
      </c>
      <c r="E7" s="8">
        <v>23884112274.900002</v>
      </c>
      <c r="F7" s="8">
        <v>38856523661.419998</v>
      </c>
      <c r="G7" s="8">
        <v>83711877090.729996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11494</v>
      </c>
      <c r="D9" s="8">
        <v>373062631.23000002</v>
      </c>
      <c r="E9" s="8">
        <v>461585225.88999999</v>
      </c>
      <c r="F9" s="8">
        <v>228315532.06999999</v>
      </c>
      <c r="G9" s="8">
        <v>1062963389.1900001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>
        <v>95</v>
      </c>
      <c r="D15" s="8">
        <v>34341.440000000002</v>
      </c>
      <c r="E15" s="8">
        <v>116428</v>
      </c>
      <c r="F15" s="8">
        <v>43477.440000000002</v>
      </c>
      <c r="G15" s="8">
        <v>194246.88</v>
      </c>
    </row>
    <row r="16" spans="1:9" x14ac:dyDescent="0.2">
      <c r="A16" s="9"/>
      <c r="B16" s="10" t="s">
        <v>18</v>
      </c>
      <c r="C16" s="7">
        <v>38451</v>
      </c>
      <c r="D16" s="8">
        <v>165097019.50999999</v>
      </c>
      <c r="E16" s="8">
        <v>24817792.190000001</v>
      </c>
      <c r="F16" s="8">
        <v>44498593.140000001</v>
      </c>
      <c r="G16" s="8">
        <v>234413404.84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>
        <v>361</v>
      </c>
      <c r="D18" s="8">
        <v>874919.05</v>
      </c>
      <c r="E18" s="8">
        <v>1031436.05</v>
      </c>
      <c r="F18" s="8">
        <v>1269962.25</v>
      </c>
      <c r="G18" s="8">
        <v>3176317.35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1</v>
      </c>
      <c r="D20" s="8">
        <v>5267.9</v>
      </c>
      <c r="E20" s="8">
        <v>1637.02</v>
      </c>
      <c r="F20" s="8">
        <v>2592.42</v>
      </c>
      <c r="G20" s="8">
        <v>9497.34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18644</v>
      </c>
      <c r="D22">
        <v>0</v>
      </c>
      <c r="E22" s="8">
        <v>127506671.06</v>
      </c>
      <c r="F22" s="8">
        <v>236111100.31</v>
      </c>
      <c r="G22" s="8">
        <v>363617771.37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166011547.90000001</v>
      </c>
      <c r="E24" s="8">
        <v>153473964.31999999</v>
      </c>
      <c r="F24" s="8">
        <v>281925725.56</v>
      </c>
      <c r="G24" s="8">
        <v>601411237.77999997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1067888</v>
      </c>
      <c r="D26" s="8">
        <v>-24153595.579999998</v>
      </c>
      <c r="E26" s="8">
        <v>-20456831.760000002</v>
      </c>
      <c r="F26" s="8">
        <v>455389906.31999999</v>
      </c>
      <c r="G26" s="8">
        <v>410779478.98000002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1069192</v>
      </c>
      <c r="D28" s="8">
        <v>21154138642.16</v>
      </c>
      <c r="E28" s="8">
        <v>24171766704.709999</v>
      </c>
      <c r="F28" s="8">
        <v>39258303374.25</v>
      </c>
      <c r="G28" s="8">
        <v>84584208721.119995</v>
      </c>
      <c r="I28" s="8">
        <f>G7+G9+G26</f>
        <v>85185619958.899994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932A-644C-4215-9B48-06D165CEA4D6}">
  <dimension ref="A1:I31"/>
  <sheetViews>
    <sheetView topLeftCell="A5" workbookViewId="0">
      <selection activeCell="E15" sqref="E15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45869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1069192</v>
      </c>
      <c r="D7" s="8">
        <v>21154138642.16</v>
      </c>
      <c r="E7" s="8">
        <v>24171766704.709999</v>
      </c>
      <c r="F7" s="8">
        <v>39258303374.25</v>
      </c>
      <c r="G7" s="8">
        <v>84584208721.119995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23683</v>
      </c>
      <c r="D9" s="8">
        <v>312434734.58999997</v>
      </c>
      <c r="E9" s="8">
        <v>185219069.81999999</v>
      </c>
      <c r="F9" s="8">
        <v>136039456.72</v>
      </c>
      <c r="G9" s="8">
        <v>633693261.13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>
        <v>116</v>
      </c>
      <c r="D15" s="8">
        <v>31644.15</v>
      </c>
      <c r="E15" s="8">
        <v>110938.66</v>
      </c>
      <c r="F15" s="8">
        <v>67061.039999999994</v>
      </c>
      <c r="G15" s="8">
        <v>209643.85</v>
      </c>
    </row>
    <row r="16" spans="1:9" x14ac:dyDescent="0.2">
      <c r="A16" s="9"/>
      <c r="B16" s="10" t="s">
        <v>18</v>
      </c>
      <c r="C16" s="7">
        <v>39047</v>
      </c>
      <c r="D16" s="8">
        <v>48883794.909999996</v>
      </c>
      <c r="E16" s="8">
        <v>12842500.050000001</v>
      </c>
      <c r="F16" s="8">
        <v>21594191.640000001</v>
      </c>
      <c r="G16" s="8">
        <v>83320486.599999994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>
        <v>291</v>
      </c>
      <c r="D18" s="8">
        <v>16605708.18</v>
      </c>
      <c r="E18" s="8">
        <v>3294586.03</v>
      </c>
      <c r="F18" s="8">
        <v>7516602.5999999996</v>
      </c>
      <c r="G18" s="8">
        <v>27416896.809999999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18603</v>
      </c>
      <c r="D22">
        <v>0</v>
      </c>
      <c r="E22" s="8">
        <v>16951614.699999999</v>
      </c>
      <c r="F22" s="8">
        <v>22468146.100000001</v>
      </c>
      <c r="G22" s="8">
        <v>39419760.799999997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65521147.240000002</v>
      </c>
      <c r="E24" s="8">
        <v>33199639.440000001</v>
      </c>
      <c r="F24" s="8">
        <v>51646001.380000003</v>
      </c>
      <c r="G24" s="8">
        <v>150366788.06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1067968</v>
      </c>
      <c r="D26" s="8">
        <v>-38392162.630000003</v>
      </c>
      <c r="E26" s="8">
        <v>-22190506.280000001</v>
      </c>
      <c r="F26" s="8">
        <v>439423332.50999999</v>
      </c>
      <c r="G26" s="8">
        <v>378840663.60000002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1079805</v>
      </c>
      <c r="D28" s="8">
        <v>21362660066.880001</v>
      </c>
      <c r="E28" s="8">
        <v>24301595628.810001</v>
      </c>
      <c r="F28" s="8">
        <v>39782120162.099998</v>
      </c>
      <c r="G28" s="8">
        <v>85446375857.789993</v>
      </c>
      <c r="I28" s="8">
        <f>G7+G9+G26</f>
        <v>85596742645.850006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7021-09CD-4529-92CC-1E42C75B441E}">
  <dimension ref="A1:I31"/>
  <sheetViews>
    <sheetView workbookViewId="0">
      <selection activeCell="J17" sqref="J17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45900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1079805</v>
      </c>
      <c r="D7" s="8">
        <v>21362660066.880001</v>
      </c>
      <c r="E7" s="8">
        <v>24301595628.810001</v>
      </c>
      <c r="F7" s="8">
        <v>39782120162.099998</v>
      </c>
      <c r="G7" s="8">
        <v>85446375857.789993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16278</v>
      </c>
      <c r="D9" s="8">
        <v>390954706.42000002</v>
      </c>
      <c r="E9" s="8">
        <v>380427016.27999997</v>
      </c>
      <c r="F9" s="8">
        <v>262132192.13999999</v>
      </c>
      <c r="G9" s="8">
        <v>1033513914.84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 s="7">
        <v>98</v>
      </c>
      <c r="D15" s="8">
        <v>54693.77</v>
      </c>
      <c r="E15" s="8">
        <v>135910.82999999999</v>
      </c>
      <c r="F15" s="8">
        <v>63032.959999999999</v>
      </c>
      <c r="G15" s="8">
        <v>253637.56</v>
      </c>
    </row>
    <row r="16" spans="1:9" x14ac:dyDescent="0.2">
      <c r="A16" s="9"/>
      <c r="B16" s="10" t="s">
        <v>18</v>
      </c>
      <c r="C16" s="7">
        <v>37031</v>
      </c>
      <c r="D16" s="8">
        <v>39824119.909999996</v>
      </c>
      <c r="E16" s="8">
        <v>10811726.800000001</v>
      </c>
      <c r="F16" s="8">
        <v>19146259.469999999</v>
      </c>
      <c r="G16" s="8">
        <v>69782106.180000007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>
        <v>485</v>
      </c>
      <c r="D18" s="8">
        <v>23300132</v>
      </c>
      <c r="E18" s="8">
        <v>112965830.08</v>
      </c>
      <c r="F18" s="8">
        <v>128028852.70999999</v>
      </c>
      <c r="G18" s="8">
        <v>264294814.78999999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17516</v>
      </c>
      <c r="D22" s="8">
        <v>0</v>
      </c>
      <c r="E22" s="8">
        <v>11342150.58</v>
      </c>
      <c r="F22" s="8">
        <v>13745699.42</v>
      </c>
      <c r="G22" s="8">
        <v>25087850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63178945.68</v>
      </c>
      <c r="E24" s="8">
        <v>135255618.28999999</v>
      </c>
      <c r="F24" s="8">
        <v>160983844.56</v>
      </c>
      <c r="G24" s="8">
        <v>359418408.52999997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1078672</v>
      </c>
      <c r="D26" s="8">
        <v>-7069935.04</v>
      </c>
      <c r="E26" s="8">
        <v>-879571.67</v>
      </c>
      <c r="F26" s="8">
        <v>590878376.48000002</v>
      </c>
      <c r="G26" s="8">
        <v>582928869.76999998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1085352</v>
      </c>
      <c r="D28" s="8">
        <v>21683365892.580002</v>
      </c>
      <c r="E28" s="8">
        <v>24545887455.130001</v>
      </c>
      <c r="F28" s="8">
        <v>40474146886.160004</v>
      </c>
      <c r="G28" s="8">
        <v>86703400233.869995</v>
      </c>
      <c r="I28" s="8">
        <f>G7+G9+G26</f>
        <v>87062818642.399994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842D-BE6A-4FC4-88FD-36723C61D346}">
  <dimension ref="A1:I31"/>
  <sheetViews>
    <sheetView workbookViewId="0">
      <selection activeCell="B14" sqref="B14"/>
    </sheetView>
  </sheetViews>
  <sheetFormatPr defaultRowHeight="12.75" x14ac:dyDescent="0.2"/>
  <cols>
    <col min="1" max="1" width="10.5703125" customWidth="1"/>
    <col min="2" max="2" width="26.7109375" customWidth="1"/>
    <col min="3" max="3" width="12" customWidth="1"/>
    <col min="4" max="4" width="17.140625" customWidth="1"/>
    <col min="5" max="5" width="17.28515625" customWidth="1"/>
    <col min="6" max="6" width="18.140625" customWidth="1"/>
    <col min="7" max="7" width="19.140625" customWidth="1"/>
    <col min="9" max="9" width="21.5703125" customWidth="1"/>
  </cols>
  <sheetData>
    <row r="1" spans="1:9" ht="22.5" customHeight="1" x14ac:dyDescent="0.2">
      <c r="A1" s="1"/>
      <c r="B1" s="11" t="s">
        <v>0</v>
      </c>
      <c r="C1" s="11"/>
      <c r="D1" s="11"/>
      <c r="E1" s="11"/>
      <c r="F1" s="11"/>
      <c r="G1" s="11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12" t="s">
        <v>2</v>
      </c>
      <c r="C3" s="12"/>
      <c r="D3" s="12"/>
      <c r="E3" s="12"/>
      <c r="F3" s="12"/>
      <c r="G3" s="4">
        <v>45930</v>
      </c>
      <c r="I3" s="5" t="s">
        <v>3</v>
      </c>
    </row>
    <row r="5" spans="1:9" x14ac:dyDescent="0.2"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7" spans="1:9" x14ac:dyDescent="0.2">
      <c r="A7" s="2" t="s">
        <v>9</v>
      </c>
      <c r="B7" s="1" t="s">
        <v>10</v>
      </c>
      <c r="C7" s="7">
        <v>1085352</v>
      </c>
      <c r="D7" s="8">
        <v>21683365892.580002</v>
      </c>
      <c r="E7" s="8">
        <v>24545887455.130001</v>
      </c>
      <c r="F7" s="8">
        <v>40474146886.160004</v>
      </c>
      <c r="G7" s="8">
        <v>86703400233.869995</v>
      </c>
    </row>
    <row r="8" spans="1:9" x14ac:dyDescent="0.2">
      <c r="A8" s="9"/>
      <c r="B8" s="10"/>
    </row>
    <row r="9" spans="1:9" x14ac:dyDescent="0.2">
      <c r="A9" s="2" t="s">
        <v>11</v>
      </c>
      <c r="B9" s="1" t="s">
        <v>12</v>
      </c>
      <c r="C9" s="7">
        <v>14534</v>
      </c>
      <c r="D9" s="8">
        <v>309336153.04000002</v>
      </c>
      <c r="E9" s="8">
        <v>127101149.54000001</v>
      </c>
      <c r="F9" s="8">
        <v>108119096.38</v>
      </c>
      <c r="G9" s="8">
        <v>544556398.96000004</v>
      </c>
    </row>
    <row r="10" spans="1:9" x14ac:dyDescent="0.2">
      <c r="A10" s="9"/>
      <c r="B10" s="10"/>
    </row>
    <row r="11" spans="1:9" x14ac:dyDescent="0.2">
      <c r="A11" s="2" t="s">
        <v>13</v>
      </c>
      <c r="B11" s="1" t="s">
        <v>14</v>
      </c>
    </row>
    <row r="12" spans="1:9" x14ac:dyDescent="0.2">
      <c r="A12" s="9"/>
      <c r="B12" s="10"/>
    </row>
    <row r="13" spans="1:9" x14ac:dyDescent="0.2">
      <c r="A13" s="9" t="s">
        <v>15</v>
      </c>
      <c r="B13" s="10" t="s">
        <v>16</v>
      </c>
    </row>
    <row r="14" spans="1:9" x14ac:dyDescent="0.2">
      <c r="A14" s="9"/>
      <c r="B14" s="10"/>
    </row>
    <row r="15" spans="1:9" x14ac:dyDescent="0.2">
      <c r="A15" s="9"/>
      <c r="B15" s="10" t="s">
        <v>17</v>
      </c>
      <c r="C15">
        <v>91</v>
      </c>
      <c r="D15" s="8">
        <v>26252.81</v>
      </c>
      <c r="E15" s="8">
        <v>68559.600000000006</v>
      </c>
      <c r="F15" s="8">
        <v>49060.1</v>
      </c>
      <c r="G15" s="8">
        <v>143872.51</v>
      </c>
    </row>
    <row r="16" spans="1:9" x14ac:dyDescent="0.2">
      <c r="A16" s="9"/>
      <c r="B16" s="10" t="s">
        <v>18</v>
      </c>
      <c r="C16" s="7">
        <v>39249</v>
      </c>
      <c r="D16" s="8">
        <v>49387951.899999999</v>
      </c>
      <c r="E16" s="8">
        <v>12647232.26</v>
      </c>
      <c r="F16" s="8">
        <v>22821833.300000001</v>
      </c>
      <c r="G16" s="8">
        <v>84857017.459999993</v>
      </c>
    </row>
    <row r="17" spans="1:9" x14ac:dyDescent="0.2">
      <c r="A17" s="9"/>
      <c r="B17" s="10"/>
    </row>
    <row r="18" spans="1:9" x14ac:dyDescent="0.2">
      <c r="A18" s="9" t="s">
        <v>19</v>
      </c>
      <c r="B18" s="10" t="s">
        <v>20</v>
      </c>
      <c r="C18" s="7">
        <v>59097</v>
      </c>
      <c r="D18" s="8">
        <v>34158167.590000004</v>
      </c>
      <c r="E18" s="8">
        <v>660961194.5</v>
      </c>
      <c r="F18" s="8">
        <v>356563358.5</v>
      </c>
      <c r="G18" s="8">
        <v>1051682720.59</v>
      </c>
    </row>
    <row r="19" spans="1:9" x14ac:dyDescent="0.2">
      <c r="A19" s="9"/>
      <c r="B19" s="10"/>
    </row>
    <row r="20" spans="1:9" x14ac:dyDescent="0.2">
      <c r="A20" s="9" t="s">
        <v>21</v>
      </c>
      <c r="B20" s="10" t="s">
        <v>22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9" x14ac:dyDescent="0.2">
      <c r="A21" s="9"/>
      <c r="B21" s="10"/>
    </row>
    <row r="22" spans="1:9" x14ac:dyDescent="0.2">
      <c r="A22" s="9" t="s">
        <v>23</v>
      </c>
      <c r="B22" s="10" t="s">
        <v>24</v>
      </c>
      <c r="C22" s="7">
        <v>27953</v>
      </c>
      <c r="D22">
        <v>0</v>
      </c>
      <c r="E22" s="8">
        <v>14068306.34</v>
      </c>
      <c r="F22" s="8">
        <v>18199675.710000001</v>
      </c>
      <c r="G22" s="8">
        <v>32267982.050000001</v>
      </c>
    </row>
    <row r="23" spans="1:9" x14ac:dyDescent="0.2">
      <c r="A23" s="9"/>
      <c r="B23" s="10"/>
    </row>
    <row r="24" spans="1:9" x14ac:dyDescent="0.2">
      <c r="A24" s="2" t="s">
        <v>25</v>
      </c>
      <c r="B24" s="1" t="s">
        <v>26</v>
      </c>
      <c r="D24" s="8">
        <v>83572372.299999997</v>
      </c>
      <c r="E24" s="8">
        <v>687745292.70000005</v>
      </c>
      <c r="F24" s="8">
        <v>397633927.61000001</v>
      </c>
      <c r="G24" s="8">
        <v>1168951592.6099999</v>
      </c>
    </row>
    <row r="25" spans="1:9" x14ac:dyDescent="0.2">
      <c r="A25" s="9"/>
      <c r="B25" s="10"/>
    </row>
    <row r="26" spans="1:9" x14ac:dyDescent="0.2">
      <c r="A26" s="2" t="s">
        <v>27</v>
      </c>
      <c r="B26" s="1" t="s">
        <v>28</v>
      </c>
      <c r="C26" s="7">
        <v>1084685</v>
      </c>
      <c r="D26" s="8">
        <v>-18600766.18</v>
      </c>
      <c r="E26" s="8">
        <v>-1934873.51</v>
      </c>
      <c r="F26" s="8">
        <v>569022417.90999997</v>
      </c>
      <c r="G26" s="8">
        <v>548486778.22000003</v>
      </c>
    </row>
    <row r="27" spans="1:9" x14ac:dyDescent="0.2">
      <c r="A27" s="9"/>
      <c r="B27" s="10"/>
    </row>
    <row r="28" spans="1:9" x14ac:dyDescent="0.2">
      <c r="A28" s="2" t="s">
        <v>29</v>
      </c>
      <c r="B28" s="1" t="s">
        <v>30</v>
      </c>
      <c r="C28" s="7">
        <v>1084035</v>
      </c>
      <c r="D28" s="8">
        <v>21890528907.139999</v>
      </c>
      <c r="E28" s="8">
        <v>23983308438.459999</v>
      </c>
      <c r="F28" s="8">
        <v>40753654472.839996</v>
      </c>
      <c r="G28" s="8">
        <v>86627491818.440002</v>
      </c>
      <c r="I28" s="8">
        <f>G7+G9+G26</f>
        <v>87796443411.050003</v>
      </c>
    </row>
    <row r="30" spans="1:9" x14ac:dyDescent="0.2">
      <c r="A30" t="s">
        <v>31</v>
      </c>
    </row>
    <row r="31" spans="1:9" x14ac:dyDescent="0.2">
      <c r="C31" s="8"/>
      <c r="D31" s="8"/>
      <c r="E31" s="8"/>
      <c r="F31" s="8"/>
      <c r="G31" s="8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H r l W m a q F I i l A A A A 9 g A A A B I A H A B D b 2 5 m a W c v U G F j a 2 F n Z S 5 4 b W w g o h g A K K A U A A A A A A A A A A A A A A A A A A A A A A A A A A A A h Y 9 B D o I w F E S v Q r q n p W D U k E 9 J d C u J 0 c S 4 b U q F R i i E F s v d X H g k r y B G U X c u 5 8 1 b z N y v N 0 i H u v I u s j O q 0 Q m i O E C e 1 K L J l S 4 S 1 N u T v 0 Q p g y 0 X Z 1 5 I b 5 S 1 i Q e T J 6 i 0 t o 0 J c c 5 h F + G m K 0 g Y B J Q c s 8 1 e l L L m 6 C O r / 7 K v t L F c C 4 k Y H F 5 j W I j p L M J 0 M c c B k A l C p v R X C M e 9 z / Y H w r q v b N 9 J 1 l p / t Q M y R S D v D + w B U E s D B B Q A A g A I A C B 6 5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e u V a K I p H u A 4 A A A A R A A A A E w A c A E Z v c m 1 1 b G F z L 1 N l Y 3 R p b 2 4 x L m 0 g o h g A K K A U A A A A A A A A A A A A A A A A A A A A A A A A A A A A K 0 5 N L s n M z 1 M I h t C G 1 g B Q S w E C L Q A U A A I A C A A g e u V a Z q o U i K U A A A D 2 A A A A E g A A A A A A A A A A A A A A A A A A A A A A Q 2 9 u Z m l n L 1 B h Y 2 t h Z 2 U u e G 1 s U E s B A i 0 A F A A C A A g A I H r l W g / K 6 a u k A A A A 6 Q A A A B M A A A A A A A A A A A A A A A A A 8 Q A A A F t D b 2 5 0 Z W 5 0 X 1 R 5 c G V z X S 5 4 b W x Q S w E C L Q A U A A I A C A A g e u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4 f T h o T d T k q k W V B 9 h E 6 j K g A A A A A C A A A A A A A D Z g A A w A A A A B A A A A A 5 5 a A i K A 1 P p 9 w J C K J 5 8 J l O A A A A A A S A A A C g A A A A E A A A A A R M u T U j O e F K O E h 3 n P I G a 3 h Q A A A A 0 y H h 2 L r u F k u o 4 F 3 h 1 b J J q m 6 T p b P x 5 W h I 4 H e R q T u c u t 3 / y Q D Q g M I E 4 K A + l l y M w s S P H X / / J G h 1 6 3 K o d f P J 9 Q b E e S r G D B m j Y L 5 K c n Y 0 J C t A k n w U A A A A L m K t W L u s m u y u w f x 4 a V G u l C A R J P E = < / D a t a M a s h u p > 
</file>

<file path=customXml/itemProps1.xml><?xml version="1.0" encoding="utf-8"?>
<ds:datastoreItem xmlns:ds="http://schemas.openxmlformats.org/officeDocument/2006/customXml" ds:itemID="{5A1F9565-512C-4B40-A7E4-79BE694DFF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Abril!Area_de_impressao</vt:lpstr>
      <vt:lpstr>Agosto!Area_de_impressao</vt:lpstr>
      <vt:lpstr>Dezembro!Area_de_impressao</vt:lpstr>
      <vt:lpstr>Fevereiro!Area_de_impressao</vt:lpstr>
      <vt:lpstr>Janeiro!Area_de_impressao</vt:lpstr>
      <vt:lpstr>Julho!Area_de_impressao</vt:lpstr>
      <vt:lpstr>Junho!Area_de_impressao</vt:lpstr>
      <vt:lpstr>Maio!Area_de_impressao</vt:lpstr>
      <vt:lpstr>Março!Area_de_impressao</vt:lpstr>
      <vt:lpstr>Novembro!Area_de_impressao</vt:lpstr>
      <vt:lpstr>Outubro!Area_de_impressao</vt:lpstr>
      <vt:lpstr>Setembro!Area_de_impressao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Helbert Faria dos Santos</dc:creator>
  <cp:lastModifiedBy>Alexandro Passos Novais</cp:lastModifiedBy>
  <dcterms:created xsi:type="dcterms:W3CDTF">2025-03-07T12:44:55Z</dcterms:created>
  <dcterms:modified xsi:type="dcterms:W3CDTF">2026-01-07T16:49:03Z</dcterms:modified>
</cp:coreProperties>
</file>